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ol Sheet" sheetId="1" r:id="rId4"/>
    <sheet state="visible" name="Cut Sheet 1" sheetId="2" r:id="rId5"/>
    <sheet state="visible" name="Cut Sheet 2" sheetId="3" r:id="rId6"/>
    <sheet state="visible" name="Cut Sheet 3" sheetId="4" r:id="rId7"/>
    <sheet state="visible" name="Cut Sheet 4" sheetId="5" r:id="rId8"/>
    <sheet state="visible" name="Cut Sheet 5" sheetId="6" r:id="rId9"/>
    <sheet state="visible" name="Cut Sheet 6" sheetId="7" r:id="rId10"/>
    <sheet state="visible" name="Cut Sheet 7" sheetId="8" r:id="rId11"/>
    <sheet state="visible" name="Invoice" sheetId="9" r:id="rId12"/>
    <sheet state="hidden" name="3000 Price Sheet" sheetId="10" r:id="rId13"/>
    <sheet state="hidden" name="2000 Price Sheet" sheetId="11" r:id="rId14"/>
    <sheet state="hidden" name="1000 Price Sheet" sheetId="12" r:id="rId15"/>
  </sheets>
  <definedNames>
    <definedName name="_xleta.SHEET">#NAME?</definedName>
    <definedName name="_xleta.VALUE">#NAME?</definedName>
    <definedName name="PrintView">'Control Sheet'!$B$3:$K$32</definedName>
  </definedNames>
  <calcPr/>
  <extLst>
    <ext uri="GoogleSheetsCustomDataVersion2">
      <go:sheetsCustomData xmlns:go="http://customooxmlschemas.google.com/" r:id="rId16" roundtripDataChecksum="na3uYK2spPxKrcgBQ8kOn+RPVpAuZ5/LXB210uSOz30="/>
    </ext>
  </extLst>
</workbook>
</file>

<file path=xl/sharedStrings.xml><?xml version="1.0" encoding="utf-8"?>
<sst xmlns="http://schemas.openxmlformats.org/spreadsheetml/2006/main" count="429" uniqueCount="213">
  <si>
    <t>* ANY DEFECTS MUST BE
REPORTED WITHIN 5 DAYS *</t>
  </si>
  <si>
    <t>MCCOY DOORS &amp; MORE</t>
  </si>
  <si>
    <t>ORDER #/ QUOTE:</t>
  </si>
  <si>
    <t>DATE:</t>
  </si>
  <si>
    <t>2026-06-29</t>
  </si>
  <si>
    <t>505 N. Smith Ave. Suite #101</t>
  </si>
  <si>
    <t>DELIVERY DATE:</t>
  </si>
  <si>
    <t>Corona, CA 92878</t>
  </si>
  <si>
    <t>P.O.:</t>
  </si>
  <si>
    <t>Cook, C</t>
  </si>
  <si>
    <r>
      <rPr>
        <rFont val="Roboto"/>
        <b/>
        <color theme="1"/>
        <sz val="10.0"/>
      </rPr>
      <t>Telephone</t>
    </r>
    <r>
      <rPr>
        <rFont val="Roboto"/>
        <color theme="1"/>
        <sz val="10.0"/>
      </rPr>
      <t xml:space="preserve">: (951) 393-0300   </t>
    </r>
    <r>
      <rPr>
        <rFont val="Roboto"/>
        <b/>
        <color theme="1"/>
        <sz val="10.0"/>
      </rPr>
      <t>Fax</t>
    </r>
    <r>
      <rPr>
        <rFont val="Roboto"/>
        <color theme="1"/>
        <sz val="10.0"/>
      </rPr>
      <t>: (951) 393-0374</t>
    </r>
  </si>
  <si>
    <t>ORDER</t>
  </si>
  <si>
    <t>www.mccoydoorsmore.com</t>
  </si>
  <si>
    <t>QUOTE</t>
  </si>
  <si>
    <t>office@mccoydoorsmore.com</t>
  </si>
  <si>
    <t>CUSTOMER:</t>
  </si>
  <si>
    <t>CLOSET FACTORY</t>
  </si>
  <si>
    <t>ADDRESS:</t>
  </si>
  <si>
    <t>8375 Camino Santa Fe, #B-E, San Diego, CA 92121</t>
  </si>
  <si>
    <t>CONTACT:</t>
  </si>
  <si>
    <t>Edgar Ayala</t>
  </si>
  <si>
    <t>EMAIL:</t>
  </si>
  <si>
    <t>edgar.ayala@closetfactorysd.com</t>
  </si>
  <si>
    <t>PH:</t>
  </si>
  <si>
    <t>Office: 858-564-0560</t>
  </si>
  <si>
    <t>Qty</t>
  </si>
  <si>
    <t>Type</t>
  </si>
  <si>
    <t>Series</t>
  </si>
  <si>
    <t>Size</t>
  </si>
  <si>
    <t>Color</t>
  </si>
  <si>
    <t>Mirror Type</t>
  </si>
  <si>
    <t>H&amp;S Type</t>
  </si>
  <si>
    <t>Mutin Bars?</t>
  </si>
  <si>
    <t>Mutin Bar #</t>
  </si>
  <si>
    <t>Price</t>
  </si>
  <si>
    <t>84x76-3/4</t>
  </si>
  <si>
    <t>White</t>
  </si>
  <si>
    <t>Beveled</t>
  </si>
  <si>
    <t>Cut To Size</t>
  </si>
  <si>
    <t>No</t>
  </si>
  <si>
    <t>DOES NOT INCLUDE TAX</t>
  </si>
  <si>
    <t>NOTES / COMMENTS:</t>
  </si>
  <si>
    <t>Install Date: July 16, 2026. Job name: Cook, C. Sliding doors. Double track.</t>
  </si>
  <si>
    <t>Date</t>
  </si>
  <si>
    <t>Order #</t>
  </si>
  <si>
    <t>Customer</t>
  </si>
  <si>
    <t>Purchase Order #</t>
  </si>
  <si>
    <t>Column1</t>
  </si>
  <si>
    <t>Column2</t>
  </si>
  <si>
    <t>Item</t>
  </si>
  <si>
    <t># Of Panels</t>
  </si>
  <si>
    <t>Style</t>
  </si>
  <si>
    <t>Mirror 1" Bevel</t>
  </si>
  <si>
    <t>Mirror size</t>
  </si>
  <si>
    <t>42 5/8″ x 74 1/2″</t>
  </si>
  <si>
    <t># Of Lites</t>
  </si>
  <si>
    <t>Rail #</t>
  </si>
  <si>
    <t>Rail Size</t>
  </si>
  <si>
    <t>cut to size</t>
  </si>
  <si>
    <t>Vertical #</t>
  </si>
  <si>
    <t>Vertical size</t>
  </si>
  <si>
    <t>Cut Style H&amp;S</t>
  </si>
  <si>
    <t>Head Length</t>
  </si>
  <si>
    <t>84″</t>
  </si>
  <si>
    <t>Sill Length</t>
  </si>
  <si>
    <t>S.S. Track Length</t>
  </si>
  <si>
    <t>84″ (2)</t>
  </si>
  <si>
    <t>Total Mutin Bars</t>
  </si>
  <si>
    <t>Mutin Bar Width</t>
  </si>
  <si>
    <t>Cut Sheet Comments</t>
  </si>
  <si>
    <t>McCoy Doors &amp; More</t>
  </si>
  <si>
    <t>Order/Quote #:</t>
  </si>
  <si>
    <t>505 North Smith Ave. #101</t>
  </si>
  <si>
    <t>Date:</t>
  </si>
  <si>
    <t>Delivery Date:</t>
  </si>
  <si>
    <t>Telephone: (951)393-0300</t>
  </si>
  <si>
    <t>PO #:</t>
  </si>
  <si>
    <t>Fax: (951)393-0374</t>
  </si>
  <si>
    <t>Email: Office@McCoyDoorsMore.com</t>
  </si>
  <si>
    <t>Customer Name:</t>
  </si>
  <si>
    <t>Closet Factory</t>
  </si>
  <si>
    <t>Address:</t>
  </si>
  <si>
    <t>Contact Info:</t>
  </si>
  <si>
    <t>Edgar Ayala, Office: 858-564-0560, Email: edgar.ayala@closetfactorysd.com</t>
  </si>
  <si>
    <t>Item #</t>
  </si>
  <si>
    <t>Panels</t>
  </si>
  <si>
    <t>Size (in inches)</t>
  </si>
  <si>
    <t>Mirror</t>
  </si>
  <si>
    <t>Total</t>
  </si>
  <si>
    <t>Subtotal:</t>
  </si>
  <si>
    <t>Total:</t>
  </si>
  <si>
    <t>40681483&lt;80"</t>
  </si>
  <si>
    <t>50681 60"x80'</t>
  </si>
  <si>
    <t>60681 72"x80"</t>
  </si>
  <si>
    <t>70681843(80'</t>
  </si>
  <si>
    <t>80681963&lt;80"</t>
  </si>
  <si>
    <t>100681 120"x80"</t>
  </si>
  <si>
    <t>N/A</t>
  </si>
  <si>
    <t>40801485&lt;96"</t>
  </si>
  <si>
    <t>50801603&lt;96"</t>
  </si>
  <si>
    <t>60801720&lt;96</t>
  </si>
  <si>
    <t>70801 84"x9&amp;</t>
  </si>
  <si>
    <t>80801965&lt;96"</t>
  </si>
  <si>
    <t>1008011203&lt;96"</t>
  </si>
  <si>
    <t>ax E</t>
  </si>
  <si>
    <t>7668 90"x80</t>
  </si>
  <si>
    <t>90681 1@8"x80"</t>
  </si>
  <si>
    <t>1066811263&lt;80"</t>
  </si>
  <si>
    <t>120681 144"x80"</t>
  </si>
  <si>
    <t>150681 1803&lt;80"</t>
  </si>
  <si>
    <t>U</t>
  </si>
  <si>
    <t>7680 90"x96</t>
  </si>
  <si>
    <t>90801 108"x96'</t>
  </si>
  <si>
    <t>106801 126"x96"</t>
  </si>
  <si>
    <t>120801144996"</t>
  </si>
  <si>
    <t>150801 180"x96"</t>
  </si>
  <si>
    <t>4X</t>
  </si>
  <si>
    <t>120681 144")(80"</t>
  </si>
  <si>
    <t>140681 168"x80"</t>
  </si>
  <si>
    <t>160681 192"x80"</t>
  </si>
  <si>
    <t>100801 120"x96"</t>
  </si>
  <si>
    <t>120801 144996"</t>
  </si>
  <si>
    <t>140801 168"x96"</t>
  </si>
  <si>
    <t>160801 192996"</t>
  </si>
  <si>
    <t>2X</t>
  </si>
  <si>
    <t>Door Size</t>
  </si>
  <si>
    <t>Product Code</t>
  </si>
  <si>
    <t>Net Panel Size</t>
  </si>
  <si>
    <t>Standard Size Bronze &amp; White</t>
  </si>
  <si>
    <t>Special Size Bronze &amp; White</t>
  </si>
  <si>
    <t>Standard Size Nickel &amp;Chrome</t>
  </si>
  <si>
    <t>Special Size Nickel &amp; Chrome</t>
  </si>
  <si>
    <t>48"x80"</t>
  </si>
  <si>
    <t>25"x78"</t>
  </si>
  <si>
    <t>60"x80"</t>
  </si>
  <si>
    <t>31"x78"</t>
  </si>
  <si>
    <t>72"x80"</t>
  </si>
  <si>
    <t>37"x78"</t>
  </si>
  <si>
    <t>84"x80"</t>
  </si>
  <si>
    <t>43"x78"</t>
  </si>
  <si>
    <t>96"x80"</t>
  </si>
  <si>
    <t>49"x79"</t>
  </si>
  <si>
    <t>48"x96"</t>
  </si>
  <si>
    <t>25"x94"</t>
  </si>
  <si>
    <t>60"x96"</t>
  </si>
  <si>
    <t>31"x94"</t>
  </si>
  <si>
    <t>72"x96"</t>
  </si>
  <si>
    <t>37"x94"</t>
  </si>
  <si>
    <t>84"x96"</t>
  </si>
  <si>
    <t>43"x94"</t>
  </si>
  <si>
    <t>96"x96"</t>
  </si>
  <si>
    <t>49"x94"</t>
  </si>
  <si>
    <t>3X</t>
  </si>
  <si>
    <t>90"x80"</t>
  </si>
  <si>
    <t>108"x80"</t>
  </si>
  <si>
    <t>126"x80"</t>
  </si>
  <si>
    <t>144"x80"</t>
  </si>
  <si>
    <t>49"x78"</t>
  </si>
  <si>
    <t>90"x96"</t>
  </si>
  <si>
    <t>108"x96"</t>
  </si>
  <si>
    <t>126"x96"</t>
  </si>
  <si>
    <t>144"x96"</t>
  </si>
  <si>
    <t>120"x80"</t>
  </si>
  <si>
    <t>168"x80"</t>
  </si>
  <si>
    <t>192"x80"</t>
  </si>
  <si>
    <t>120"x96"</t>
  </si>
  <si>
    <t>168"x96"</t>
  </si>
  <si>
    <t>192"x96"</t>
  </si>
  <si>
    <t>moto GEMEB GNAMED MONUMENT SERÎEB</t>
  </si>
  <si>
    <t>W)/łw.ctr-Nît P OAR!K PRON,țE</t>
  </si>
  <si>
    <t>GO/</t>
  </si>
  <si>
    <t>WHITE, cumn</t>
  </si>
  <si>
    <t>nrrrtt_)'tl CLENI. &amp; BPI%' IFO</t>
  </si>
  <si>
    <t>BRITE DIP CLEAR. &amp; BRUSHED N 'CHEL</t>
  </si>
  <si>
    <t>p DARII prototE</t>
  </si>
  <si>
    <t>ex</t>
  </si>
  <si>
    <t>W/</t>
  </si>
  <si>
    <t>W/V16•W'łr</t>
  </si>
  <si>
    <t>ITE</t>
  </si>
  <si>
    <t>W' lepton OP $l.•oorł/</t>
  </si>
  <si>
    <t>40681 48*x80•</t>
  </si>
  <si>
    <t>5068160*\80*</t>
  </si>
  <si>
    <t>60681 72*x80*</t>
  </si>
  <si>
    <t>70681 84țx8ô'</t>
  </si>
  <si>
    <t>80681 96•x80*</t>
  </si>
  <si>
    <t>100681 120Șx80•</t>
  </si>
  <si>
    <t>NIA</t>
  </si>
  <si>
    <t>40801 ô8•-x96•</t>
  </si>
  <si>
    <t>5080 60•x96Ș</t>
  </si>
  <si>
    <t>60801 72'x96•</t>
  </si>
  <si>
    <t>70801 84'x96ș</t>
  </si>
  <si>
    <t>80801 96•x96•</t>
  </si>
  <si>
    <t>100801 1.20*x96•</t>
  </si>
  <si>
    <t>3x</t>
  </si>
  <si>
    <t>76681 go•x80•</t>
  </si>
  <si>
    <t>90681 108'x80'</t>
  </si>
  <si>
    <t>106681 126•x80•</t>
  </si>
  <si>
    <t>120681 144'x80'</t>
  </si>
  <si>
    <t>150681 180'xao•</t>
  </si>
  <si>
    <t>76801 90'x96•</t>
  </si>
  <si>
    <t>90801 108•x96-</t>
  </si>
  <si>
    <t>106801 126'x96•</t>
  </si>
  <si>
    <t>120801 144'x96•</t>
  </si>
  <si>
    <t>150801 180X9ć•</t>
  </si>
  <si>
    <t>NUA</t>
  </si>
  <si>
    <t>14)(</t>
  </si>
  <si>
    <t>100681120'*80*</t>
  </si>
  <si>
    <t>14068 1 166x80-</t>
  </si>
  <si>
    <t>160681 197x80'</t>
  </si>
  <si>
    <t>100811120%'96•</t>
  </si>
  <si>
    <t>120801144'/96'</t>
  </si>
  <si>
    <t>140801 168ŕx9ł•</t>
  </si>
  <si>
    <t>160801192•x96•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</si>
</sst>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[$$-409]* #,##0.00_);_([$$-409]* \(#,##0.00\);_([$$-409]* &quot;-&quot;??_);_(@_)"/>
    <numFmt numFmtId="165" formatCode="#\ ?/?\″"/>
    <numFmt numFmtId="166" formatCode="0;\-0;"/>
    <numFmt numFmtId="167" formatCode="_(&quot;$&quot;* #,##0.00_);_(&quot;$&quot;* \(#,##0.00\);_(&quot;$&quot;* &quot;-&quot;??_);_(@_)"/>
    <numFmt numFmtId="168" formatCode="&quot;$&quot;#,##0_);[Red]\(&quot;$&quot;#,##0\)"/>
  </numFmts>
  <fonts count="29">
    <font>
      <sz val="11.0"/>
      <color theme="1"/>
      <name val="Roboto"/>
      <scheme val="minor"/>
    </font>
    <font>
      <sz val="11.0"/>
      <color theme="1"/>
      <name val="Aptos Narrow"/>
    </font>
    <font>
      <b/>
      <sz val="9.0"/>
      <color rgb="FFFFFFFF"/>
      <name val="Roboto"/>
    </font>
    <font>
      <b/>
      <sz val="24.0"/>
      <color theme="1"/>
      <name val="Black Ops One"/>
    </font>
    <font>
      <b/>
      <sz val="11.0"/>
      <color theme="1"/>
      <name val="Roboto"/>
    </font>
    <font>
      <b/>
      <sz val="12.0"/>
      <color theme="1"/>
      <name val="Roboto"/>
    </font>
    <font>
      <sz val="10.0"/>
      <color theme="1"/>
      <name val="Roboto"/>
    </font>
    <font>
      <sz val="11.0"/>
      <color theme="1"/>
      <name val="Arial"/>
    </font>
    <font>
      <u/>
      <sz val="10.0"/>
      <color rgb="FF0000FF"/>
      <name val="Roboto"/>
    </font>
    <font>
      <b/>
      <sz val="11.0"/>
      <color theme="1"/>
      <name val="Aptos Narrow"/>
    </font>
    <font>
      <b/>
      <sz val="10.0"/>
      <color theme="1"/>
      <name val="Roboto"/>
    </font>
    <font>
      <sz val="11.0"/>
      <color theme="1"/>
      <name val="Roboto"/>
    </font>
    <font>
      <b/>
      <sz val="12.0"/>
      <color theme="1"/>
      <name val="Aptos Narrow"/>
    </font>
    <font>
      <b/>
      <sz val="10.0"/>
      <color theme="1"/>
      <name val="Roboto"/>
      <scheme val="minor"/>
    </font>
    <font>
      <b/>
      <sz val="11.0"/>
      <color theme="1"/>
      <name val="Arial"/>
    </font>
    <font>
      <b/>
      <sz val="12.0"/>
      <color rgb="FFFFFFFF"/>
      <name val="Roboto"/>
    </font>
    <font>
      <sz val="11.0"/>
      <color rgb="FFFFFFFF"/>
      <name val="Roboto"/>
    </font>
    <font>
      <b/>
      <sz val="14.0"/>
      <color theme="1"/>
      <name val="Roboto"/>
    </font>
    <font/>
    <font>
      <color theme="1"/>
      <name val="Roboto"/>
      <scheme val="minor"/>
    </font>
    <font>
      <sz val="14.0"/>
      <color theme="1"/>
      <name val="Roboto"/>
    </font>
    <font>
      <b/>
      <sz val="12.0"/>
      <color theme="1"/>
      <name val="Arial"/>
    </font>
    <font>
      <b/>
      <sz val="12.0"/>
      <color theme="0"/>
      <name val="Arial"/>
    </font>
    <font>
      <sz val="14.0"/>
      <color theme="1"/>
      <name val="Aptos Narrow"/>
    </font>
    <font>
      <b/>
      <sz val="14.0"/>
      <color theme="1"/>
      <name val="Aptos Narrow"/>
    </font>
    <font>
      <b/>
      <i/>
      <sz val="14.0"/>
      <color theme="1"/>
      <name val="Aptos Narrow"/>
    </font>
    <font>
      <b/>
      <sz val="14.0"/>
      <color theme="0"/>
      <name val="Aptos Narrow"/>
    </font>
    <font>
      <b/>
      <sz val="11.0"/>
      <color theme="0"/>
      <name val="Aptos Narrow"/>
    </font>
    <font>
      <sz val="11.0"/>
      <color theme="0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6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theme="1"/>
      </left>
      <bottom style="thin">
        <color rgb="FF000000"/>
      </bottom>
    </border>
    <border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theme="1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theme="1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theme="1"/>
      </top>
      <bottom/>
    </border>
    <border>
      <left/>
      <right style="thin">
        <color theme="1"/>
      </right>
      <top style="thin">
        <color theme="1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theme="1"/>
      </right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 readingOrder="0" vertical="center"/>
    </xf>
    <xf borderId="0" fillId="0" fontId="3" numFmtId="0" xfId="0" applyAlignment="1" applyFont="1">
      <alignment horizontal="center" readingOrder="0" vertical="top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left"/>
    </xf>
    <xf borderId="0" fillId="0" fontId="5" numFmtId="14" xfId="0" applyAlignment="1" applyFont="1" applyNumberFormat="1">
      <alignment horizontal="left"/>
    </xf>
    <xf borderId="0" fillId="0" fontId="6" numFmtId="0" xfId="0" applyAlignment="1" applyFont="1">
      <alignment horizontal="center" readingOrder="0" vertical="center"/>
    </xf>
    <xf borderId="0" fillId="0" fontId="7" numFmtId="0" xfId="0" applyAlignment="1" applyFont="1">
      <alignment readingOrder="0"/>
    </xf>
    <xf borderId="0" fillId="0" fontId="1" numFmtId="0" xfId="0" applyAlignment="1" applyFont="1">
      <alignment readingOrder="0" vertical="center"/>
    </xf>
    <xf borderId="0" fillId="0" fontId="4" numFmtId="0" xfId="0" applyAlignment="1" applyFont="1">
      <alignment readingOrder="0" vertical="center"/>
    </xf>
    <xf borderId="0" fillId="0" fontId="8" numFmtId="0" xfId="0" applyAlignment="1" applyFont="1">
      <alignment horizontal="center" readingOrder="0"/>
    </xf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readingOrder="0"/>
    </xf>
    <xf borderId="0" fillId="0" fontId="9" numFmtId="0" xfId="0" applyFont="1"/>
    <xf borderId="0" fillId="3" fontId="10" numFmtId="0" xfId="0" applyAlignment="1" applyFill="1" applyFont="1">
      <alignment horizontal="right" readingOrder="0" vertical="center"/>
    </xf>
    <xf borderId="0" fillId="3" fontId="11" numFmtId="0" xfId="0" applyAlignment="1" applyFont="1">
      <alignment horizontal="left" readingOrder="0" vertical="center"/>
    </xf>
    <xf borderId="0" fillId="0" fontId="11" numFmtId="0" xfId="0" applyAlignment="1" applyFont="1">
      <alignment horizontal="left" readingOrder="0" vertical="center"/>
    </xf>
    <xf borderId="0" fillId="0" fontId="12" numFmtId="0" xfId="0" applyAlignment="1" applyFont="1">
      <alignment horizontal="left"/>
    </xf>
    <xf borderId="0" fillId="3" fontId="11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0" fillId="3" fontId="11" numFmtId="0" xfId="0" applyAlignment="1" applyFont="1">
      <alignment horizontal="left" readingOrder="0" shrinkToFit="0" vertical="center" wrapText="0"/>
    </xf>
    <xf borderId="0" fillId="0" fontId="11" numFmtId="0" xfId="0" applyAlignment="1" applyFont="1">
      <alignment horizontal="left" readingOrder="0" shrinkToFit="0" vertical="center" wrapText="0"/>
    </xf>
    <xf borderId="0" fillId="0" fontId="9" numFmtId="0" xfId="0" applyAlignment="1" applyFont="1">
      <alignment horizontal="right"/>
    </xf>
    <xf borderId="0" fillId="3" fontId="13" numFmtId="0" xfId="0" applyAlignment="1" applyFont="1">
      <alignment horizontal="right" readingOrder="0" vertical="center"/>
    </xf>
    <xf borderId="0" fillId="3" fontId="0" numFmtId="0" xfId="0" applyAlignment="1" applyFont="1">
      <alignment readingOrder="0" vertical="center"/>
    </xf>
    <xf borderId="0" fillId="0" fontId="0" numFmtId="0" xfId="0" applyAlignment="1" applyFont="1">
      <alignment readingOrder="0" vertical="center"/>
    </xf>
    <xf borderId="0" fillId="0" fontId="14" numFmtId="0" xfId="0" applyAlignment="1" applyFont="1">
      <alignment horizontal="center" readingOrder="0"/>
    </xf>
    <xf borderId="0" fillId="3" fontId="4" numFmtId="0" xfId="0" applyAlignment="1" applyFont="1">
      <alignment horizontal="right" readingOrder="0" shrinkToFit="0" vertical="center" wrapText="0"/>
    </xf>
    <xf borderId="0" fillId="4" fontId="12" numFmtId="0" xfId="0" applyAlignment="1" applyFill="1" applyFont="1">
      <alignment horizontal="center"/>
    </xf>
    <xf borderId="1" fillId="5" fontId="15" numFmtId="0" xfId="0" applyAlignment="1" applyBorder="1" applyFill="1" applyFont="1">
      <alignment horizontal="center" readingOrder="0" vertical="center"/>
    </xf>
    <xf borderId="1" fillId="5" fontId="15" numFmtId="0" xfId="0" applyAlignment="1" applyBorder="1" applyFont="1">
      <alignment horizontal="center" vertical="center"/>
    </xf>
    <xf borderId="1" fillId="5" fontId="16" numFmtId="0" xfId="0" applyAlignment="1" applyBorder="1" applyFont="1">
      <alignment horizontal="center" vertical="center"/>
    </xf>
    <xf borderId="0" fillId="0" fontId="11" numFmtId="0" xfId="0" applyFont="1"/>
    <xf borderId="0" fillId="6" fontId="9" numFmtId="0" xfId="0" applyAlignment="1" applyFill="1" applyFont="1">
      <alignment vertical="center"/>
    </xf>
    <xf borderId="1" fillId="6" fontId="4" numFmtId="0" xfId="0" applyAlignment="1" applyBorder="1" applyFont="1">
      <alignment horizontal="center" vertical="center"/>
    </xf>
    <xf borderId="1" fillId="6" fontId="4" numFmtId="0" xfId="0" applyAlignment="1" applyBorder="1" applyFont="1">
      <alignment horizontal="center" readingOrder="0" vertical="center"/>
    </xf>
    <xf borderId="1" fillId="6" fontId="4" numFmtId="164" xfId="0" applyAlignment="1" applyBorder="1" applyFont="1" applyNumberFormat="1">
      <alignment vertical="center"/>
    </xf>
    <xf borderId="1" fillId="6" fontId="4" numFmtId="0" xfId="0" applyAlignment="1" applyBorder="1" applyFont="1">
      <alignment vertical="center"/>
    </xf>
    <xf borderId="0" fillId="0" fontId="11" numFmtId="0" xfId="0" applyAlignment="1" applyFont="1">
      <alignment shrinkToFit="0" wrapText="1"/>
    </xf>
    <xf borderId="0" fillId="6" fontId="9" numFmtId="0" xfId="0" applyFont="1"/>
    <xf borderId="2" fillId="6" fontId="17" numFmtId="0" xfId="0" applyAlignment="1" applyBorder="1" applyFont="1">
      <alignment horizontal="center" readingOrder="0" vertical="center"/>
    </xf>
    <xf borderId="3" fillId="6" fontId="18" numFmtId="0" xfId="0" applyBorder="1" applyFont="1"/>
    <xf borderId="4" fillId="6" fontId="18" numFmtId="0" xfId="0" applyBorder="1" applyFont="1"/>
    <xf borderId="1" fillId="6" fontId="19" numFmtId="0" xfId="0" applyBorder="1" applyFont="1"/>
    <xf borderId="0" fillId="0" fontId="12" numFmtId="10" xfId="0" applyAlignment="1" applyFont="1" applyNumberFormat="1">
      <alignment horizontal="left"/>
    </xf>
    <xf borderId="0" fillId="0" fontId="12" numFmtId="0" xfId="0" applyAlignment="1" applyFont="1">
      <alignment horizontal="center"/>
    </xf>
    <xf borderId="5" fillId="0" fontId="5" numFmtId="0" xfId="0" applyAlignment="1" applyBorder="1" applyFont="1">
      <alignment horizontal="center" readingOrder="0" vertical="center"/>
    </xf>
    <xf borderId="6" fillId="0" fontId="18" numFmtId="0" xfId="0" applyBorder="1" applyFont="1"/>
    <xf borderId="7" fillId="0" fontId="18" numFmtId="0" xfId="0" applyBorder="1" applyFont="1"/>
    <xf borderId="0" fillId="0" fontId="5" numFmtId="10" xfId="0" applyAlignment="1" applyFont="1" applyNumberFormat="1">
      <alignment horizontal="left"/>
    </xf>
    <xf borderId="0" fillId="0" fontId="9" numFmtId="0" xfId="0" applyAlignment="1" applyFont="1">
      <alignment horizontal="left" readingOrder="1" shrinkToFit="0" vertical="top" wrapText="1"/>
    </xf>
    <xf borderId="8" fillId="0" fontId="20" numFmtId="0" xfId="0" applyAlignment="1" applyBorder="1" applyFont="1">
      <alignment horizontal="center" readingOrder="1" shrinkToFit="0" vertical="center" wrapText="1"/>
    </xf>
    <xf borderId="9" fillId="0" fontId="18" numFmtId="0" xfId="0" applyBorder="1" applyFont="1"/>
    <xf borderId="10" fillId="0" fontId="18" numFmtId="0" xfId="0" applyBorder="1" applyFont="1"/>
    <xf borderId="11" fillId="0" fontId="18" numFmtId="0" xfId="0" applyBorder="1" applyFont="1"/>
    <xf borderId="12" fillId="0" fontId="18" numFmtId="0" xfId="0" applyBorder="1" applyFont="1"/>
    <xf borderId="13" fillId="0" fontId="18" numFmtId="0" xfId="0" applyBorder="1" applyFont="1"/>
    <xf borderId="14" fillId="0" fontId="18" numFmtId="0" xfId="0" applyBorder="1" applyFont="1"/>
    <xf borderId="15" fillId="0" fontId="21" numFmtId="0" xfId="0" applyBorder="1" applyFont="1"/>
    <xf borderId="16" fillId="0" fontId="21" numFmtId="14" xfId="0" applyAlignment="1" applyBorder="1" applyFont="1" applyNumberFormat="1">
      <alignment horizontal="center"/>
    </xf>
    <xf borderId="17" fillId="7" fontId="21" numFmtId="0" xfId="0" applyBorder="1" applyFill="1" applyFont="1"/>
    <xf borderId="18" fillId="7" fontId="21" numFmtId="0" xfId="0" applyAlignment="1" applyBorder="1" applyFont="1">
      <alignment horizontal="center"/>
    </xf>
    <xf borderId="19" fillId="0" fontId="21" numFmtId="0" xfId="0" applyBorder="1" applyFont="1"/>
    <xf borderId="20" fillId="0" fontId="21" numFmtId="0" xfId="0" applyAlignment="1" applyBorder="1" applyFont="1">
      <alignment horizontal="center"/>
    </xf>
    <xf borderId="19" fillId="7" fontId="21" numFmtId="0" xfId="0" applyBorder="1" applyFont="1"/>
    <xf borderId="20" fillId="7" fontId="21" numFmtId="0" xfId="0" applyAlignment="1" applyBorder="1" applyFont="1">
      <alignment horizontal="center"/>
    </xf>
    <xf borderId="21" fillId="5" fontId="21" numFmtId="0" xfId="0" applyBorder="1" applyFont="1"/>
    <xf borderId="22" fillId="5" fontId="21" numFmtId="0" xfId="0" applyAlignment="1" applyBorder="1" applyFont="1">
      <alignment horizontal="center"/>
    </xf>
    <xf borderId="23" fillId="0" fontId="21" numFmtId="0" xfId="0" applyBorder="1" applyFont="1"/>
    <xf borderId="24" fillId="0" fontId="21" numFmtId="0" xfId="0" applyAlignment="1" applyBorder="1" applyFont="1">
      <alignment horizontal="center"/>
    </xf>
    <xf borderId="19" fillId="0" fontId="21" numFmtId="0" xfId="0" applyBorder="1" applyFont="1"/>
    <xf borderId="20" fillId="0" fontId="21" numFmtId="0" xfId="0" applyAlignment="1" applyBorder="1" applyFont="1">
      <alignment horizontal="center"/>
    </xf>
    <xf borderId="20" fillId="0" fontId="21" numFmtId="13" xfId="0" applyAlignment="1" applyBorder="1" applyFont="1" applyNumberFormat="1">
      <alignment horizontal="center"/>
    </xf>
    <xf borderId="20" fillId="0" fontId="21" numFmtId="165" xfId="0" applyAlignment="1" applyBorder="1" applyFont="1" applyNumberFormat="1">
      <alignment horizontal="center"/>
    </xf>
    <xf borderId="25" fillId="0" fontId="21" numFmtId="0" xfId="0" applyBorder="1" applyFont="1"/>
    <xf borderId="26" fillId="0" fontId="21" numFmtId="0" xfId="0" applyAlignment="1" applyBorder="1" applyFont="1">
      <alignment horizontal="center"/>
    </xf>
    <xf borderId="27" fillId="5" fontId="22" numFmtId="0" xfId="0" applyAlignment="1" applyBorder="1" applyFont="1">
      <alignment horizontal="center"/>
    </xf>
    <xf borderId="28" fillId="0" fontId="18" numFmtId="0" xfId="0" applyBorder="1" applyFont="1"/>
    <xf borderId="29" fillId="0" fontId="21" numFmtId="0" xfId="0" applyAlignment="1" applyBorder="1" applyFont="1">
      <alignment horizontal="left" shrinkToFit="0" vertical="top" wrapText="1"/>
    </xf>
    <xf borderId="30" fillId="0" fontId="18" numFmtId="0" xfId="0" applyBorder="1" applyFont="1"/>
    <xf borderId="31" fillId="0" fontId="18" numFmtId="0" xfId="0" applyBorder="1" applyFont="1"/>
    <xf borderId="32" fillId="0" fontId="18" numFmtId="0" xfId="0" applyBorder="1" applyFont="1"/>
    <xf borderId="33" fillId="0" fontId="18" numFmtId="0" xfId="0" applyBorder="1" applyFont="1"/>
    <xf borderId="34" fillId="0" fontId="18" numFmtId="0" xfId="0" applyBorder="1" applyFont="1"/>
    <xf borderId="35" fillId="7" fontId="23" numFmtId="0" xfId="0" applyBorder="1" applyFont="1"/>
    <xf borderId="36" fillId="7" fontId="23" numFmtId="0" xfId="0" applyBorder="1" applyFont="1"/>
    <xf borderId="37" fillId="7" fontId="24" numFmtId="0" xfId="0" applyAlignment="1" applyBorder="1" applyFont="1">
      <alignment horizontal="center"/>
    </xf>
    <xf borderId="38" fillId="0" fontId="18" numFmtId="0" xfId="0" applyBorder="1" applyFont="1"/>
    <xf borderId="39" fillId="0" fontId="18" numFmtId="0" xfId="0" applyBorder="1" applyFont="1"/>
    <xf borderId="40" fillId="7" fontId="24" numFmtId="0" xfId="0" applyBorder="1" applyFont="1"/>
    <xf borderId="41" fillId="7" fontId="25" numFmtId="0" xfId="0" applyAlignment="1" applyBorder="1" applyFont="1">
      <alignment horizontal="left"/>
    </xf>
    <xf borderId="42" fillId="7" fontId="23" numFmtId="0" xfId="0" applyBorder="1" applyFont="1"/>
    <xf borderId="43" fillId="7" fontId="23" numFmtId="0" xfId="0" applyBorder="1" applyFont="1"/>
    <xf borderId="44" fillId="7" fontId="24" numFmtId="0" xfId="0" applyAlignment="1" applyBorder="1" applyFont="1">
      <alignment horizontal="center"/>
    </xf>
    <xf borderId="45" fillId="0" fontId="18" numFmtId="0" xfId="0" applyBorder="1" applyFont="1"/>
    <xf borderId="46" fillId="0" fontId="18" numFmtId="0" xfId="0" applyBorder="1" applyFont="1"/>
    <xf borderId="43" fillId="7" fontId="24" numFmtId="0" xfId="0" applyBorder="1" applyFont="1"/>
    <xf borderId="47" fillId="7" fontId="25" numFmtId="0" xfId="0" applyAlignment="1" applyBorder="1" applyFont="1">
      <alignment horizontal="left"/>
    </xf>
    <xf borderId="43" fillId="7" fontId="23" numFmtId="0" xfId="0" applyAlignment="1" applyBorder="1" applyFont="1">
      <alignment horizontal="left"/>
    </xf>
    <xf borderId="42" fillId="7" fontId="24" numFmtId="0" xfId="0" applyAlignment="1" applyBorder="1" applyFont="1">
      <alignment horizontal="right"/>
    </xf>
    <xf borderId="47" fillId="7" fontId="23" numFmtId="0" xfId="0" applyBorder="1" applyFont="1"/>
    <xf borderId="48" fillId="7" fontId="23" numFmtId="0" xfId="0" applyBorder="1" applyFont="1"/>
    <xf borderId="11" fillId="0" fontId="23" numFmtId="0" xfId="0" applyBorder="1" applyFont="1"/>
    <xf borderId="0" fillId="0" fontId="23" numFmtId="0" xfId="0" applyFont="1"/>
    <xf borderId="12" fillId="0" fontId="23" numFmtId="0" xfId="0" applyBorder="1" applyFont="1"/>
    <xf borderId="11" fillId="0" fontId="24" numFmtId="0" xfId="0" applyBorder="1" applyFont="1"/>
    <xf borderId="0" fillId="0" fontId="24" numFmtId="0" xfId="0" applyFont="1"/>
    <xf borderId="49" fillId="5" fontId="26" numFmtId="0" xfId="0" applyAlignment="1" applyBorder="1" applyFont="1">
      <alignment horizontal="center"/>
    </xf>
    <xf borderId="50" fillId="5" fontId="26" numFmtId="0" xfId="0" applyAlignment="1" applyBorder="1" applyFont="1">
      <alignment horizontal="center"/>
    </xf>
    <xf borderId="51" fillId="5" fontId="26" numFmtId="0" xfId="0" applyAlignment="1" applyBorder="1" applyFont="1">
      <alignment horizontal="center"/>
    </xf>
    <xf borderId="52" fillId="0" fontId="23" numFmtId="166" xfId="0" applyAlignment="1" applyBorder="1" applyFont="1" applyNumberFormat="1">
      <alignment horizontal="center"/>
    </xf>
    <xf borderId="52" fillId="0" fontId="23" numFmtId="0" xfId="0" applyAlignment="1" applyBorder="1" applyFont="1">
      <alignment horizontal="center"/>
    </xf>
    <xf borderId="52" fillId="0" fontId="23" numFmtId="167" xfId="0" applyAlignment="1" applyBorder="1" applyFont="1" applyNumberFormat="1">
      <alignment horizontal="center"/>
    </xf>
    <xf borderId="53" fillId="0" fontId="23" numFmtId="166" xfId="0" applyAlignment="1" applyBorder="1" applyFont="1" applyNumberFormat="1">
      <alignment horizontal="center"/>
    </xf>
    <xf borderId="53" fillId="0" fontId="23" numFmtId="167" xfId="0" applyAlignment="1" applyBorder="1" applyFont="1" applyNumberFormat="1">
      <alignment horizontal="center"/>
    </xf>
    <xf borderId="54" fillId="0" fontId="23" numFmtId="166" xfId="0" applyAlignment="1" applyBorder="1" applyFont="1" applyNumberFormat="1">
      <alignment horizontal="center"/>
    </xf>
    <xf borderId="54" fillId="0" fontId="23" numFmtId="167" xfId="0" applyAlignment="1" applyBorder="1" applyFont="1" applyNumberFormat="1">
      <alignment horizontal="center"/>
    </xf>
    <xf borderId="15" fillId="0" fontId="24" numFmtId="0" xfId="0" applyAlignment="1" applyBorder="1" applyFont="1">
      <alignment horizontal="center"/>
    </xf>
    <xf borderId="55" fillId="0" fontId="23" numFmtId="167" xfId="0" applyBorder="1" applyFont="1" applyNumberFormat="1"/>
    <xf borderId="8" fillId="0" fontId="24" numFmtId="0" xfId="0" applyAlignment="1" applyBorder="1" applyFont="1">
      <alignment shrinkToFit="0" vertical="top" wrapText="1"/>
    </xf>
    <xf borderId="19" fillId="7" fontId="24" numFmtId="0" xfId="0" applyAlignment="1" applyBorder="1" applyFont="1">
      <alignment horizontal="center"/>
    </xf>
    <xf borderId="53" fillId="7" fontId="23" numFmtId="167" xfId="0" applyBorder="1" applyFont="1" applyNumberFormat="1"/>
    <xf borderId="25" fillId="0" fontId="24" numFmtId="0" xfId="0" applyAlignment="1" applyBorder="1" applyFont="1">
      <alignment horizontal="center"/>
    </xf>
    <xf borderId="56" fillId="0" fontId="23" numFmtId="167" xfId="0" applyBorder="1" applyFont="1" applyNumberFormat="1"/>
    <xf borderId="6" fillId="0" fontId="23" numFmtId="0" xfId="0" applyBorder="1" applyFont="1"/>
    <xf borderId="14" fillId="0" fontId="23" numFmtId="0" xfId="0" applyBorder="1" applyFont="1"/>
    <xf borderId="0" fillId="0" fontId="19" numFmtId="0" xfId="0" applyFont="1"/>
    <xf borderId="0" fillId="0" fontId="1" numFmtId="168" xfId="0" applyFont="1" applyNumberFormat="1"/>
    <xf borderId="44" fillId="5" fontId="27" numFmtId="0" xfId="0" applyAlignment="1" applyBorder="1" applyFont="1">
      <alignment horizontal="center"/>
    </xf>
    <xf borderId="43" fillId="5" fontId="27" numFmtId="0" xfId="0" applyAlignment="1" applyBorder="1" applyFont="1">
      <alignment horizontal="center"/>
    </xf>
    <xf borderId="53" fillId="0" fontId="1" numFmtId="0" xfId="0" applyAlignment="1" applyBorder="1" applyFont="1">
      <alignment horizontal="center"/>
    </xf>
    <xf borderId="53" fillId="0" fontId="1" numFmtId="167" xfId="0" applyBorder="1" applyFont="1" applyNumberFormat="1"/>
    <xf borderId="57" fillId="5" fontId="27" numFmtId="0" xfId="0" applyAlignment="1" applyBorder="1" applyFont="1">
      <alignment horizontal="center"/>
    </xf>
    <xf borderId="58" fillId="0" fontId="18" numFmtId="0" xfId="0" applyBorder="1" applyFont="1"/>
    <xf borderId="59" fillId="0" fontId="18" numFmtId="0" xfId="0" applyBorder="1" applyFont="1"/>
    <xf borderId="53" fillId="5" fontId="28" numFmtId="167" xfId="0" applyBorder="1" applyFont="1" applyNumberFormat="1"/>
    <xf borderId="53" fillId="5" fontId="1" numFmtId="167" xfId="0" applyBorder="1" applyFont="1" applyNumberForma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</dxfs>
  <tableStyles count="8">
    <tableStyle count="3" pivot="0" name="Cut Sheet 1-style">
      <tableStyleElement dxfId="1" type="headerRow"/>
      <tableStyleElement dxfId="2" type="firstRowStripe"/>
      <tableStyleElement dxfId="1" type="secondRowStripe"/>
    </tableStyle>
    <tableStyle count="3" pivot="0" name="Cut Sheet 2-style">
      <tableStyleElement dxfId="1" type="headerRow"/>
      <tableStyleElement dxfId="2" type="firstRowStripe"/>
      <tableStyleElement dxfId="1" type="secondRowStripe"/>
    </tableStyle>
    <tableStyle count="3" pivot="0" name="Cut Sheet 3-style">
      <tableStyleElement dxfId="1" type="headerRow"/>
      <tableStyleElement dxfId="2" type="firstRowStripe"/>
      <tableStyleElement dxfId="1" type="secondRowStripe"/>
    </tableStyle>
    <tableStyle count="3" pivot="0" name="Cut Sheet 4-style">
      <tableStyleElement dxfId="1" type="headerRow"/>
      <tableStyleElement dxfId="2" type="firstRowStripe"/>
      <tableStyleElement dxfId="1" type="secondRowStripe"/>
    </tableStyle>
    <tableStyle count="3" pivot="0" name="Cut Sheet 5-style">
      <tableStyleElement dxfId="1" type="headerRow"/>
      <tableStyleElement dxfId="2" type="firstRowStripe"/>
      <tableStyleElement dxfId="1" type="secondRowStripe"/>
    </tableStyle>
    <tableStyle count="3" pivot="0" name="Cut Sheet 6-style">
      <tableStyleElement dxfId="1" type="headerRow"/>
      <tableStyleElement dxfId="2" type="firstRowStripe"/>
      <tableStyleElement dxfId="1" type="secondRowStripe"/>
    </tableStyle>
    <tableStyle count="3" pivot="0" name="Cut Sheet 7-style">
      <tableStyleElement dxfId="1" type="headerRow"/>
      <tableStyleElement dxfId="2" type="firstRowStripe"/>
      <tableStyleElement dxfId="1" type="secondRowStripe"/>
    </tableStyle>
    <tableStyle count="3" pivot="0" name="Invoice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3009900" cy="1143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A5:B24" displayName="Table_1" name="Table_1" id="1">
  <tableColumns count="2">
    <tableColumn name="Column1" id="1"/>
    <tableColumn name="Column2" id="2"/>
  </tableColumns>
  <tableStyleInfo name="Cut Sheet 1-style" showColumnStripes="0" showFirstColumn="1" showLastColumn="1" showRowStripes="1"/>
</table>
</file>

<file path=xl/tables/table2.xml><?xml version="1.0" encoding="utf-8"?>
<table xmlns="http://schemas.openxmlformats.org/spreadsheetml/2006/main" ref="A5:B24" displayName="Table_2" name="Table_2" id="2">
  <tableColumns count="2">
    <tableColumn name="Column1" id="1"/>
    <tableColumn name="Column2" id="2"/>
  </tableColumns>
  <tableStyleInfo name="Cut Sheet 2-style" showColumnStripes="0" showFirstColumn="1" showLastColumn="1" showRowStripes="1"/>
</table>
</file>

<file path=xl/tables/table3.xml><?xml version="1.0" encoding="utf-8"?>
<table xmlns="http://schemas.openxmlformats.org/spreadsheetml/2006/main" ref="A5:B24" displayName="Table_3" name="Table_3" id="3">
  <tableColumns count="2">
    <tableColumn name="Column1" id="1"/>
    <tableColumn name="Column2" id="2"/>
  </tableColumns>
  <tableStyleInfo name="Cut Sheet 3-style" showColumnStripes="0" showFirstColumn="1" showLastColumn="1" showRowStripes="1"/>
</table>
</file>

<file path=xl/tables/table4.xml><?xml version="1.0" encoding="utf-8"?>
<table xmlns="http://schemas.openxmlformats.org/spreadsheetml/2006/main" ref="A5:B24" displayName="Table_4" name="Table_4" id="4">
  <tableColumns count="2">
    <tableColumn name="Column1" id="1"/>
    <tableColumn name="Column2" id="2"/>
  </tableColumns>
  <tableStyleInfo name="Cut Sheet 4-style" showColumnStripes="0" showFirstColumn="1" showLastColumn="1" showRowStripes="1"/>
</table>
</file>

<file path=xl/tables/table5.xml><?xml version="1.0" encoding="utf-8"?>
<table xmlns="http://schemas.openxmlformats.org/spreadsheetml/2006/main" ref="A5:B24" displayName="Table_5" name="Table_5" id="5">
  <tableColumns count="2">
    <tableColumn name="Column1" id="1"/>
    <tableColumn name="Column2" id="2"/>
  </tableColumns>
  <tableStyleInfo name="Cut Sheet 5-style" showColumnStripes="0" showFirstColumn="1" showLastColumn="1" showRowStripes="1"/>
</table>
</file>

<file path=xl/tables/table6.xml><?xml version="1.0" encoding="utf-8"?>
<table xmlns="http://schemas.openxmlformats.org/spreadsheetml/2006/main" ref="A5:B24" displayName="Table_6" name="Table_6" id="6">
  <tableColumns count="2">
    <tableColumn name="Column1" id="1"/>
    <tableColumn name="Column2" id="2"/>
  </tableColumns>
  <tableStyleInfo name="Cut Sheet 6-style" showColumnStripes="0" showFirstColumn="1" showLastColumn="1" showRowStripes="1"/>
</table>
</file>

<file path=xl/tables/table7.xml><?xml version="1.0" encoding="utf-8"?>
<table xmlns="http://schemas.openxmlformats.org/spreadsheetml/2006/main" ref="A5:B24" displayName="Table_7" name="Table_7" id="7">
  <tableColumns count="2">
    <tableColumn name="Column1" id="1"/>
    <tableColumn name="Column2" id="2"/>
  </tableColumns>
  <tableStyleInfo name="Cut Sheet 7-style" showColumnStripes="0" showFirstColumn="1" showLastColumn="1" showRowStripes="1"/>
</table>
</file>

<file path=xl/tables/table8.xml><?xml version="1.0" encoding="utf-8"?>
<table xmlns="http://schemas.openxmlformats.org/spreadsheetml/2006/main" ref="A12:G19" displayName="Table_8" name="Table_8" id="8">
  <tableColumns count="7">
    <tableColumn name="Item #" id="1"/>
    <tableColumn name="Panels" id="2"/>
    <tableColumn name="Series" id="3"/>
    <tableColumn name="Size (in inches)" id="4"/>
    <tableColumn name="Color" id="5"/>
    <tableColumn name="Mirror" id="6"/>
    <tableColumn name="Total" id="7"/>
  </tableColumns>
  <tableStyleInfo name="Invoic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155CC"/>
      </a:accent1>
      <a:accent2>
        <a:srgbClr val="CC0000"/>
      </a:accent2>
      <a:accent3>
        <a:srgbClr val="6AA84F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ccoydoorsmore.com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6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7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6.0"/>
    <col customWidth="1" min="2" max="2" width="5.13"/>
    <col customWidth="1" min="3" max="3" width="8.0"/>
    <col customWidth="1" min="4" max="4" width="12.38"/>
    <col customWidth="1" min="5" max="5" width="17.5"/>
    <col customWidth="1" min="6" max="6" width="16.75"/>
    <col customWidth="1" min="7" max="7" width="19.5"/>
    <col customWidth="1" min="8" max="8" width="17.63"/>
    <col customWidth="1" min="9" max="9" width="15.25"/>
    <col customWidth="1" min="10" max="10" width="17.0"/>
    <col customWidth="1" min="11" max="11" width="16.63"/>
    <col customWidth="1" min="12" max="12" width="5.5"/>
  </cols>
  <sheetData>
    <row r="1" ht="18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0" customHeight="1">
      <c r="A2" s="1"/>
      <c r="B2" s="2" t="s">
        <v>0</v>
      </c>
      <c r="E2" s="1"/>
      <c r="F2" s="3" t="s">
        <v>1</v>
      </c>
      <c r="I2" s="1"/>
      <c r="J2" s="4" t="s">
        <v>2</v>
      </c>
      <c r="K2" s="5"/>
      <c r="L2" s="1"/>
    </row>
    <row r="3" ht="17.25" customHeight="1">
      <c r="A3" s="1"/>
      <c r="E3" s="1"/>
      <c r="I3" s="1"/>
      <c r="J3" s="4" t="s">
        <v>3</v>
      </c>
      <c r="K3" s="6" t="s">
        <v>4</v>
      </c>
    </row>
    <row r="4" ht="15.75" customHeight="1">
      <c r="A4" s="1"/>
      <c r="B4" s="1"/>
      <c r="C4" s="1"/>
      <c r="D4" s="1"/>
      <c r="E4" s="1"/>
      <c r="F4" s="7" t="s">
        <v>5</v>
      </c>
      <c r="I4" s="1"/>
      <c r="J4" s="4" t="s">
        <v>6</v>
      </c>
      <c r="K4" s="6"/>
    </row>
    <row r="5" ht="15.75" customHeight="1">
      <c r="A5" s="1"/>
      <c r="B5" s="1"/>
      <c r="C5" s="1"/>
      <c r="D5" s="1"/>
      <c r="E5" s="1"/>
      <c r="F5" s="7" t="s">
        <v>7</v>
      </c>
      <c r="I5" s="1"/>
      <c r="J5" s="4" t="s">
        <v>8</v>
      </c>
      <c r="K5" s="5" t="s">
        <v>9</v>
      </c>
    </row>
    <row r="6" ht="15.75" customHeight="1">
      <c r="A6" s="1"/>
      <c r="B6" s="8"/>
      <c r="C6" s="1"/>
      <c r="D6" s="1"/>
      <c r="E6" s="1"/>
      <c r="F6" s="7" t="s">
        <v>10</v>
      </c>
      <c r="I6" s="1"/>
    </row>
    <row r="7" ht="22.5" customHeight="1">
      <c r="A7" s="1"/>
      <c r="B7" s="9" t="b">
        <v>1</v>
      </c>
      <c r="C7" s="10" t="s">
        <v>11</v>
      </c>
      <c r="D7" s="1"/>
      <c r="E7" s="1"/>
      <c r="F7" s="11" t="s">
        <v>12</v>
      </c>
      <c r="I7" s="1"/>
      <c r="J7" s="1"/>
      <c r="K7" s="1"/>
      <c r="L7" s="1"/>
    </row>
    <row r="8" ht="22.5" customHeight="1">
      <c r="A8" s="1"/>
      <c r="B8" s="12" t="b">
        <v>0</v>
      </c>
      <c r="C8" s="10" t="s">
        <v>13</v>
      </c>
      <c r="D8" s="1"/>
      <c r="E8" s="1"/>
      <c r="F8" s="7" t="s">
        <v>14</v>
      </c>
      <c r="I8" s="1"/>
      <c r="J8" s="1"/>
      <c r="K8" s="1"/>
      <c r="L8" s="1"/>
    </row>
    <row r="9" ht="19.5" customHeight="1">
      <c r="A9" s="1"/>
      <c r="B9" s="1"/>
      <c r="C9" s="1"/>
      <c r="D9" s="1"/>
      <c r="E9" s="1"/>
      <c r="F9" s="13"/>
      <c r="G9" s="13"/>
      <c r="H9" s="13"/>
      <c r="I9" s="1"/>
      <c r="J9" s="1"/>
      <c r="K9" s="1"/>
      <c r="L9" s="1"/>
    </row>
    <row r="10" ht="20.25" customHeight="1">
      <c r="A10" s="14"/>
      <c r="B10" s="15" t="s">
        <v>15</v>
      </c>
      <c r="D10" s="16" t="s">
        <v>16</v>
      </c>
      <c r="G10" s="17"/>
      <c r="H10" s="18"/>
      <c r="I10" s="18"/>
    </row>
    <row r="11" ht="20.25" customHeight="1">
      <c r="A11" s="14"/>
      <c r="B11" s="15" t="s">
        <v>17</v>
      </c>
      <c r="D11" s="19" t="s">
        <v>18</v>
      </c>
      <c r="G11" s="20"/>
      <c r="H11" s="18"/>
      <c r="I11" s="18"/>
    </row>
    <row r="12" ht="20.25" customHeight="1">
      <c r="A12" s="14"/>
      <c r="B12" s="15" t="s">
        <v>19</v>
      </c>
      <c r="D12" s="21" t="s">
        <v>20</v>
      </c>
      <c r="G12" s="22"/>
      <c r="H12" s="18"/>
      <c r="I12" s="18"/>
    </row>
    <row r="13" ht="20.25" customHeight="1">
      <c r="A13" s="23"/>
      <c r="B13" s="24" t="s">
        <v>21</v>
      </c>
      <c r="D13" s="25" t="s">
        <v>22</v>
      </c>
      <c r="G13" s="26"/>
      <c r="I13" s="1"/>
      <c r="J13" s="27"/>
      <c r="K13" s="27"/>
      <c r="L13" s="27"/>
    </row>
    <row r="14" ht="18.75" customHeight="1">
      <c r="A14" s="1"/>
      <c r="B14" s="28" t="s">
        <v>23</v>
      </c>
      <c r="D14" s="21" t="s">
        <v>24</v>
      </c>
      <c r="G14" s="22"/>
      <c r="H14" s="1"/>
      <c r="I14" s="1"/>
      <c r="J14" s="1"/>
      <c r="K14" s="1"/>
      <c r="L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ht="26.25" customHeight="1">
      <c r="A16" s="29"/>
      <c r="B16" s="30" t="s">
        <v>25</v>
      </c>
      <c r="C16" s="30" t="s">
        <v>26</v>
      </c>
      <c r="D16" s="31" t="s">
        <v>27</v>
      </c>
      <c r="E16" s="31" t="s">
        <v>28</v>
      </c>
      <c r="F16" s="31" t="s">
        <v>29</v>
      </c>
      <c r="G16" s="32" t="s">
        <v>30</v>
      </c>
      <c r="H16" s="31" t="s">
        <v>31</v>
      </c>
      <c r="I16" s="31" t="s">
        <v>32</v>
      </c>
      <c r="J16" s="31" t="s">
        <v>33</v>
      </c>
      <c r="K16" s="31" t="s">
        <v>34</v>
      </c>
      <c r="L16" s="33"/>
    </row>
    <row r="17" ht="26.25" customHeight="1">
      <c r="A17" s="34"/>
      <c r="B17" s="35"/>
      <c r="C17" s="36">
        <v>2.0</v>
      </c>
      <c r="D17" s="36">
        <v>2000.0</v>
      </c>
      <c r="E17" s="35" t="s">
        <v>35</v>
      </c>
      <c r="F17" s="36" t="s">
        <v>36</v>
      </c>
      <c r="G17" s="36" t="s">
        <v>37</v>
      </c>
      <c r="H17" s="36" t="s">
        <v>38</v>
      </c>
      <c r="I17" s="36" t="s">
        <v>39</v>
      </c>
      <c r="J17" s="36">
        <v>0.0</v>
      </c>
      <c r="K17" s="37">
        <v>0.0</v>
      </c>
      <c r="L17" s="33"/>
    </row>
    <row r="18" ht="26.25" customHeight="1">
      <c r="A18" s="34"/>
      <c r="B18" s="35"/>
      <c r="C18" s="35"/>
      <c r="D18" s="35"/>
      <c r="E18" s="35"/>
      <c r="F18" s="35"/>
      <c r="G18" s="35"/>
      <c r="H18" s="38"/>
      <c r="I18" s="38"/>
      <c r="J18" s="35"/>
      <c r="K18" s="37"/>
      <c r="L18" s="39"/>
    </row>
    <row r="19" ht="26.25" customHeight="1">
      <c r="A19" s="34"/>
      <c r="B19" s="35"/>
      <c r="C19" s="35"/>
      <c r="D19" s="35"/>
      <c r="E19" s="35"/>
      <c r="F19" s="35"/>
      <c r="G19" s="35"/>
      <c r="H19" s="38"/>
      <c r="I19" s="38"/>
      <c r="J19" s="35"/>
      <c r="K19" s="37"/>
      <c r="L19" s="33"/>
    </row>
    <row r="20" ht="26.25" customHeight="1">
      <c r="A20" s="34"/>
      <c r="B20" s="35"/>
      <c r="C20" s="35"/>
      <c r="D20" s="35"/>
      <c r="E20" s="35"/>
      <c r="F20" s="35"/>
      <c r="G20" s="35"/>
      <c r="H20" s="38"/>
      <c r="I20" s="38"/>
      <c r="J20" s="35"/>
      <c r="K20" s="37"/>
      <c r="L20" s="33"/>
    </row>
    <row r="21" ht="26.25" customHeight="1">
      <c r="A21" s="34"/>
      <c r="B21" s="35"/>
      <c r="C21" s="35"/>
      <c r="D21" s="35"/>
      <c r="E21" s="35"/>
      <c r="F21" s="35"/>
      <c r="G21" s="35"/>
      <c r="H21" s="38"/>
      <c r="I21" s="38"/>
      <c r="J21" s="35"/>
      <c r="K21" s="37"/>
      <c r="L21" s="33"/>
    </row>
    <row r="22" ht="26.25" customHeight="1">
      <c r="A22" s="34"/>
      <c r="B22" s="35"/>
      <c r="C22" s="35"/>
      <c r="D22" s="35"/>
      <c r="E22" s="35"/>
      <c r="F22" s="35"/>
      <c r="G22" s="35"/>
      <c r="H22" s="38"/>
      <c r="I22" s="38"/>
      <c r="J22" s="35"/>
      <c r="K22" s="37"/>
      <c r="L22" s="33"/>
    </row>
    <row r="23" ht="26.25" customHeight="1">
      <c r="A23" s="34"/>
      <c r="B23" s="35"/>
      <c r="C23" s="35"/>
      <c r="D23" s="35"/>
      <c r="E23" s="35"/>
      <c r="F23" s="35"/>
      <c r="G23" s="35"/>
      <c r="H23" s="38"/>
      <c r="I23" s="38"/>
      <c r="J23" s="35"/>
      <c r="K23" s="37"/>
      <c r="L23" s="33"/>
    </row>
    <row r="24" ht="30.0" customHeight="1">
      <c r="A24" s="40"/>
      <c r="B24" s="41" t="s">
        <v>40</v>
      </c>
      <c r="C24" s="42"/>
      <c r="D24" s="42"/>
      <c r="E24" s="42"/>
      <c r="F24" s="42"/>
      <c r="G24" s="42"/>
      <c r="H24" s="42"/>
      <c r="I24" s="42"/>
      <c r="J24" s="43"/>
      <c r="K24" s="44"/>
    </row>
    <row r="25" ht="18.0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5"/>
    </row>
    <row r="26" ht="25.5" customHeight="1">
      <c r="A26" s="46"/>
      <c r="B26" s="47" t="s">
        <v>41</v>
      </c>
      <c r="C26" s="48"/>
      <c r="D26" s="48"/>
      <c r="E26" s="48"/>
      <c r="F26" s="48"/>
      <c r="G26" s="48"/>
      <c r="H26" s="48"/>
      <c r="I26" s="48"/>
      <c r="J26" s="48"/>
      <c r="K26" s="49"/>
      <c r="L26" s="50"/>
    </row>
    <row r="27" ht="14.25" customHeight="1">
      <c r="A27" s="51"/>
      <c r="B27" s="52" t="s">
        <v>42</v>
      </c>
      <c r="C27" s="53"/>
      <c r="D27" s="53"/>
      <c r="E27" s="53"/>
      <c r="F27" s="53"/>
      <c r="G27" s="53"/>
      <c r="H27" s="53"/>
      <c r="I27" s="53"/>
      <c r="J27" s="53"/>
      <c r="K27" s="54"/>
      <c r="L27" s="51"/>
    </row>
    <row r="28" ht="14.25" customHeight="1">
      <c r="A28" s="51"/>
      <c r="B28" s="55"/>
      <c r="K28" s="56"/>
      <c r="L28" s="51"/>
    </row>
    <row r="29" ht="14.25" customHeight="1">
      <c r="A29" s="51"/>
      <c r="B29" s="55"/>
      <c r="K29" s="56"/>
      <c r="L29" s="51"/>
    </row>
    <row r="30" ht="14.25" customHeight="1">
      <c r="A30" s="51"/>
      <c r="B30" s="55"/>
      <c r="K30" s="56"/>
      <c r="L30" s="51"/>
    </row>
    <row r="31" ht="14.25" customHeight="1">
      <c r="A31" s="51"/>
      <c r="B31" s="57"/>
      <c r="C31" s="48"/>
      <c r="D31" s="48"/>
      <c r="E31" s="48"/>
      <c r="F31" s="48"/>
      <c r="G31" s="48"/>
      <c r="H31" s="48"/>
      <c r="I31" s="48"/>
      <c r="J31" s="48"/>
      <c r="K31" s="58"/>
      <c r="L31" s="51"/>
    </row>
    <row r="32" ht="65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0">
    <mergeCell ref="F4:H4"/>
    <mergeCell ref="F5:H5"/>
    <mergeCell ref="F6:H6"/>
    <mergeCell ref="F7:H7"/>
    <mergeCell ref="F8:H8"/>
    <mergeCell ref="B2:D3"/>
    <mergeCell ref="F2:H3"/>
    <mergeCell ref="B13:C13"/>
    <mergeCell ref="B14:C14"/>
    <mergeCell ref="B24:J24"/>
    <mergeCell ref="B26:K26"/>
    <mergeCell ref="B27:K31"/>
    <mergeCell ref="D13:F13"/>
    <mergeCell ref="D14:F14"/>
    <mergeCell ref="B10:C10"/>
    <mergeCell ref="B11:C11"/>
    <mergeCell ref="B12:C12"/>
    <mergeCell ref="D10:F10"/>
    <mergeCell ref="D11:F11"/>
    <mergeCell ref="D12:F12"/>
  </mergeCells>
  <dataValidations>
    <dataValidation type="list" allowBlank="1" showErrorMessage="1" sqref="D17:D23">
      <formula1>"1000,2000,3000,4000"</formula1>
    </dataValidation>
    <dataValidation type="list" allowBlank="1" showErrorMessage="1" sqref="F17:F23">
      <formula1>"White,Black,Brite Dip Clear,Clear Annodized,Brush Nickel,Gold"</formula1>
    </dataValidation>
    <dataValidation type="list" allowBlank="1" showErrorMessage="1" sqref="I17:I23">
      <formula1>"Yes,No"</formula1>
    </dataValidation>
    <dataValidation type="list" allowBlank="1" showErrorMessage="1" sqref="G17:G23">
      <formula1>"Standard 3/16 Mirror,White Painted 3/16,Polished,Beveled,Acid Etch,White Board,Custom"</formula1>
    </dataValidation>
    <dataValidation type="list" allowBlank="1" showErrorMessage="1" sqref="H17:H23">
      <formula1>"Cut To Size,Cut To Size TT,Extra Length,Extra Length TT"</formula1>
    </dataValidation>
    <dataValidation type="list" allowBlank="1" showErrorMessage="1" sqref="J17:J23">
      <formula1>"0,1,2,3,4,5,6"</formula1>
    </dataValidation>
    <dataValidation type="list" allowBlank="1" showErrorMessage="1" sqref="C17:C19 C21:C23">
      <formula1>"2,3,4,5,6,7,8,9,10"</formula1>
    </dataValidation>
  </dataValidations>
  <hyperlinks>
    <hyperlink r:id="rId1" ref="F7"/>
  </hyperlinks>
  <printOptions/>
  <pageMargins bottom="0.0" footer="0.0" header="0.0" left="0.0" right="0.5" top="0.0"/>
  <pageSetup fitToHeight="0"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75"/>
    <col customWidth="1" min="2" max="2" width="11.13"/>
    <col customWidth="1" min="3" max="3" width="10.25"/>
    <col customWidth="1" min="4" max="26" width="8.63"/>
  </cols>
  <sheetData>
    <row r="1" ht="14.25" customHeight="1">
      <c r="A1" s="127" t="s">
        <v>91</v>
      </c>
      <c r="B1" s="128">
        <v>471.0</v>
      </c>
      <c r="C1" s="128">
        <v>695.0</v>
      </c>
      <c r="D1" s="128">
        <v>508.0</v>
      </c>
      <c r="E1" s="128">
        <v>734.0</v>
      </c>
      <c r="G1" s="127" t="str">
        <f t="shared" ref="G1:G12" si="1">LEFT(A1,6)</f>
        <v>406814</v>
      </c>
    </row>
    <row r="2" ht="14.25" customHeight="1">
      <c r="A2" s="127" t="s">
        <v>92</v>
      </c>
      <c r="B2" s="128">
        <v>517.0</v>
      </c>
      <c r="C2" s="128">
        <v>728.0</v>
      </c>
      <c r="D2" s="128">
        <v>570.0</v>
      </c>
      <c r="E2" s="128">
        <v>785.0</v>
      </c>
      <c r="G2" s="127" t="str">
        <f t="shared" si="1"/>
        <v>50681 </v>
      </c>
    </row>
    <row r="3" ht="14.25" customHeight="1">
      <c r="A3" s="127" t="s">
        <v>93</v>
      </c>
      <c r="B3" s="128">
        <v>555.0</v>
      </c>
      <c r="C3" s="128">
        <v>760.0</v>
      </c>
      <c r="D3" s="128">
        <v>621.0</v>
      </c>
      <c r="E3" s="128">
        <v>828.0</v>
      </c>
      <c r="G3" s="127" t="str">
        <f t="shared" si="1"/>
        <v>60681 </v>
      </c>
    </row>
    <row r="4" ht="14.25" customHeight="1">
      <c r="A4" s="127" t="s">
        <v>94</v>
      </c>
      <c r="B4" s="128">
        <v>596.0</v>
      </c>
      <c r="C4" s="128">
        <v>793.0</v>
      </c>
      <c r="D4" s="128">
        <v>677.0</v>
      </c>
      <c r="E4" s="128">
        <v>876.0</v>
      </c>
      <c r="G4" s="127" t="str">
        <f t="shared" si="1"/>
        <v>706818</v>
      </c>
    </row>
    <row r="5" ht="14.25" customHeight="1">
      <c r="A5" s="127" t="s">
        <v>95</v>
      </c>
      <c r="B5" s="128">
        <v>643.0</v>
      </c>
      <c r="C5" s="128">
        <v>822.0</v>
      </c>
      <c r="D5" s="128">
        <v>734.0</v>
      </c>
      <c r="E5" s="128">
        <v>916.0</v>
      </c>
      <c r="G5" s="127" t="str">
        <f t="shared" si="1"/>
        <v>806819</v>
      </c>
    </row>
    <row r="6" ht="14.25" customHeight="1">
      <c r="A6" s="127" t="s">
        <v>96</v>
      </c>
      <c r="B6" s="128">
        <v>718.0</v>
      </c>
      <c r="C6" s="127" t="s">
        <v>97</v>
      </c>
      <c r="D6" s="128">
        <v>816.0</v>
      </c>
      <c r="E6" s="127" t="s">
        <v>97</v>
      </c>
      <c r="G6" s="127" t="str">
        <f t="shared" si="1"/>
        <v>100681</v>
      </c>
    </row>
    <row r="7" ht="14.25" customHeight="1">
      <c r="A7" s="127" t="s">
        <v>98</v>
      </c>
      <c r="B7" s="128">
        <v>528.0</v>
      </c>
      <c r="C7" s="128">
        <v>737.0</v>
      </c>
      <c r="D7" s="128">
        <v>610.0</v>
      </c>
      <c r="E7" s="128">
        <v>821.0</v>
      </c>
      <c r="G7" s="127" t="str">
        <f t="shared" si="1"/>
        <v>408014</v>
      </c>
    </row>
    <row r="8" ht="14.25" customHeight="1">
      <c r="A8" s="127" t="s">
        <v>99</v>
      </c>
      <c r="B8" s="128">
        <v>569.0</v>
      </c>
      <c r="C8" s="128">
        <v>776.0</v>
      </c>
      <c r="D8" s="128">
        <v>650.0</v>
      </c>
      <c r="E8" s="128">
        <v>859.0</v>
      </c>
      <c r="G8" s="127" t="str">
        <f t="shared" si="1"/>
        <v>508016</v>
      </c>
    </row>
    <row r="9" ht="14.25" customHeight="1">
      <c r="A9" s="127" t="s">
        <v>100</v>
      </c>
      <c r="B9" s="128">
        <v>609.0</v>
      </c>
      <c r="C9" s="128">
        <v>804.0</v>
      </c>
      <c r="D9" s="128">
        <v>687.0</v>
      </c>
      <c r="E9" s="128">
        <v>891.0</v>
      </c>
      <c r="G9" s="127" t="str">
        <f t="shared" si="1"/>
        <v>608017</v>
      </c>
    </row>
    <row r="10" ht="14.25" customHeight="1">
      <c r="A10" s="127" t="s">
        <v>101</v>
      </c>
      <c r="B10" s="128">
        <v>645.0</v>
      </c>
      <c r="C10" s="128">
        <v>841.0</v>
      </c>
      <c r="D10" s="128">
        <v>733.0</v>
      </c>
      <c r="E10" s="128">
        <v>935.0</v>
      </c>
      <c r="G10" s="127" t="str">
        <f t="shared" si="1"/>
        <v>70801 </v>
      </c>
    </row>
    <row r="11" ht="14.25" customHeight="1">
      <c r="A11" s="127" t="s">
        <v>102</v>
      </c>
      <c r="B11" s="128">
        <v>694.0</v>
      </c>
      <c r="C11" s="128">
        <v>875.0</v>
      </c>
      <c r="D11" s="128">
        <v>789.0</v>
      </c>
      <c r="E11" s="128">
        <v>972.0</v>
      </c>
      <c r="G11" s="127" t="str">
        <f t="shared" si="1"/>
        <v>808019</v>
      </c>
    </row>
    <row r="12" ht="14.25" customHeight="1">
      <c r="A12" s="127" t="s">
        <v>103</v>
      </c>
      <c r="B12" s="128">
        <v>773.0</v>
      </c>
      <c r="C12" s="127" t="s">
        <v>97</v>
      </c>
      <c r="D12" s="128">
        <v>895.0</v>
      </c>
      <c r="E12" s="127" t="s">
        <v>97</v>
      </c>
      <c r="G12" s="127" t="str">
        <f t="shared" si="1"/>
        <v>100801</v>
      </c>
    </row>
    <row r="13" ht="14.25" customHeight="1">
      <c r="A13" s="127" t="s">
        <v>104</v>
      </c>
    </row>
    <row r="14" ht="14.25" customHeight="1">
      <c r="A14" s="127" t="s">
        <v>105</v>
      </c>
      <c r="B14" s="128">
        <v>770.0</v>
      </c>
      <c r="C14" s="128">
        <v>1026.0</v>
      </c>
      <c r="D14" s="128">
        <v>860.0</v>
      </c>
      <c r="E14" s="128">
        <v>1116.0</v>
      </c>
    </row>
    <row r="15" ht="14.25" customHeight="1">
      <c r="A15" s="127" t="s">
        <v>106</v>
      </c>
      <c r="B15" s="128">
        <v>837.0</v>
      </c>
      <c r="C15" s="128">
        <v>1122.0</v>
      </c>
      <c r="D15" s="128">
        <v>931.0</v>
      </c>
      <c r="E15" s="128">
        <v>216.0</v>
      </c>
    </row>
    <row r="16" ht="14.25" customHeight="1">
      <c r="A16" s="127" t="s">
        <v>107</v>
      </c>
      <c r="B16" s="128">
        <v>904.0</v>
      </c>
      <c r="C16" s="128">
        <v>1169.0</v>
      </c>
      <c r="D16" s="128">
        <v>1005.0</v>
      </c>
      <c r="E16" s="128">
        <v>1270.0</v>
      </c>
    </row>
    <row r="17" ht="14.25" customHeight="1">
      <c r="A17" s="127" t="s">
        <v>108</v>
      </c>
      <c r="B17" s="128">
        <v>973.0</v>
      </c>
      <c r="C17" s="128">
        <v>1204.0</v>
      </c>
      <c r="D17" s="128">
        <v>1076.0</v>
      </c>
      <c r="E17" s="128">
        <v>1307.0</v>
      </c>
    </row>
    <row r="18" ht="14.25" customHeight="1">
      <c r="A18" s="127" t="s">
        <v>109</v>
      </c>
      <c r="B18" s="128">
        <v>1105.0</v>
      </c>
      <c r="C18" s="127" t="s">
        <v>97</v>
      </c>
      <c r="D18" s="128">
        <v>122.0</v>
      </c>
      <c r="E18" s="127" t="s">
        <v>97</v>
      </c>
    </row>
    <row r="19" ht="14.25" customHeight="1">
      <c r="A19" s="127" t="s">
        <v>110</v>
      </c>
    </row>
    <row r="20" ht="14.25" customHeight="1">
      <c r="A20" s="127" t="s">
        <v>111</v>
      </c>
      <c r="B20" s="128">
        <v>861.0</v>
      </c>
      <c r="C20" s="128">
        <v>1119.0</v>
      </c>
      <c r="D20" s="128">
        <v>985.0</v>
      </c>
      <c r="E20" s="128">
        <v>1244.0</v>
      </c>
    </row>
    <row r="21" ht="14.25" customHeight="1">
      <c r="A21" s="127" t="s">
        <v>112</v>
      </c>
      <c r="B21" s="128">
        <v>935.0</v>
      </c>
      <c r="C21" s="128">
        <v>1172.0</v>
      </c>
      <c r="D21" s="128">
        <v>1063.0</v>
      </c>
      <c r="E21" s="128">
        <v>1299.0</v>
      </c>
    </row>
    <row r="22" ht="14.25" customHeight="1">
      <c r="A22" s="127" t="s">
        <v>113</v>
      </c>
      <c r="B22" s="128">
        <v>1009.0</v>
      </c>
      <c r="C22" s="128">
        <v>1229.0</v>
      </c>
      <c r="D22" s="128">
        <v>1135.0</v>
      </c>
      <c r="E22" s="128">
        <v>1355.0</v>
      </c>
    </row>
    <row r="23" ht="14.25" customHeight="1">
      <c r="A23" s="127" t="s">
        <v>114</v>
      </c>
      <c r="B23" s="128">
        <v>1081.0</v>
      </c>
      <c r="C23" s="128">
        <v>1274.0</v>
      </c>
      <c r="D23" s="128">
        <v>123.0</v>
      </c>
      <c r="E23" s="128">
        <v>1415.0</v>
      </c>
    </row>
    <row r="24" ht="14.25" customHeight="1">
      <c r="A24" s="127" t="s">
        <v>115</v>
      </c>
      <c r="B24" s="128">
        <v>1217.0</v>
      </c>
      <c r="C24" s="127" t="s">
        <v>97</v>
      </c>
      <c r="D24" s="128">
        <v>1373.0</v>
      </c>
      <c r="E24" s="127" t="s">
        <v>97</v>
      </c>
    </row>
    <row r="25" ht="14.25" customHeight="1">
      <c r="A25" s="127" t="s">
        <v>116</v>
      </c>
    </row>
    <row r="26" ht="14.25" customHeight="1">
      <c r="A26" s="127" t="s">
        <v>96</v>
      </c>
      <c r="B26" s="128">
        <v>1006.0</v>
      </c>
      <c r="C26" s="128">
        <v>1421.0</v>
      </c>
      <c r="D26" s="128">
        <v>1137.0</v>
      </c>
      <c r="E26" s="128">
        <v>1552.0</v>
      </c>
    </row>
    <row r="27" ht="14.25" customHeight="1">
      <c r="A27" s="127" t="s">
        <v>117</v>
      </c>
      <c r="B27" s="128">
        <v>1109.0</v>
      </c>
      <c r="C27" s="128">
        <v>1510.0</v>
      </c>
      <c r="D27" s="128">
        <v>1238.0</v>
      </c>
      <c r="E27" s="128">
        <v>1639.0</v>
      </c>
    </row>
    <row r="28" ht="14.25" customHeight="1">
      <c r="A28" s="127" t="s">
        <v>118</v>
      </c>
      <c r="B28" s="128">
        <v>1212.0</v>
      </c>
      <c r="C28" s="128">
        <v>1571.0</v>
      </c>
      <c r="D28" s="128">
        <v>1343.0</v>
      </c>
      <c r="E28" s="128">
        <v>1702.0</v>
      </c>
    </row>
    <row r="29" ht="14.25" customHeight="1">
      <c r="A29" s="127" t="s">
        <v>119</v>
      </c>
      <c r="B29" s="128">
        <v>1316.0</v>
      </c>
      <c r="C29" s="127">
        <v>1019.0</v>
      </c>
      <c r="D29" s="128">
        <v>1435.0</v>
      </c>
      <c r="E29" s="128">
        <v>1738.0</v>
      </c>
    </row>
    <row r="30" ht="14.25" customHeight="1">
      <c r="A30" s="127" t="s">
        <v>120</v>
      </c>
      <c r="B30" s="128">
        <v>1109.0</v>
      </c>
      <c r="C30" s="128">
        <v>1493.0</v>
      </c>
      <c r="D30" s="128">
        <v>1250.0</v>
      </c>
      <c r="E30" s="128">
        <v>1633.0</v>
      </c>
    </row>
    <row r="31" ht="14.25" customHeight="1">
      <c r="A31" s="127" t="s">
        <v>121</v>
      </c>
      <c r="B31" s="128">
        <v>1232.0</v>
      </c>
      <c r="C31" s="128">
        <v>1554.0</v>
      </c>
      <c r="D31" s="128">
        <v>1357.0</v>
      </c>
      <c r="E31" s="128">
        <v>1690.0</v>
      </c>
    </row>
    <row r="32" ht="14.25" customHeight="1">
      <c r="A32" s="127" t="s">
        <v>122</v>
      </c>
      <c r="B32" s="128">
        <v>1355.0</v>
      </c>
      <c r="C32" s="128">
        <v>1622.0</v>
      </c>
      <c r="D32" s="128">
        <v>1511.0</v>
      </c>
      <c r="E32" s="128">
        <v>1778.0</v>
      </c>
    </row>
    <row r="33" ht="14.25" customHeight="1">
      <c r="A33" s="127" t="s">
        <v>123</v>
      </c>
      <c r="B33" s="128">
        <v>1461.0</v>
      </c>
      <c r="C33" s="128">
        <v>1687.0</v>
      </c>
      <c r="D33" s="128">
        <v>1664.0</v>
      </c>
      <c r="E33" s="128">
        <v>1889.0</v>
      </c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5.5"/>
    <col customWidth="1" min="3" max="3" width="35.63"/>
    <col customWidth="1" min="4" max="4" width="27.88"/>
    <col customWidth="1" min="5" max="5" width="28.0"/>
    <col customWidth="1" min="6" max="6" width="29.88"/>
    <col customWidth="1" min="7" max="7" width="27.63"/>
    <col customWidth="1" min="8" max="26" width="8.63"/>
  </cols>
  <sheetData>
    <row r="1" ht="14.25" customHeight="1"/>
    <row r="2" ht="14.25" customHeight="1">
      <c r="A2" s="129" t="s">
        <v>124</v>
      </c>
      <c r="B2" s="95"/>
      <c r="C2" s="96"/>
    </row>
    <row r="3" ht="14.25" customHeight="1">
      <c r="A3" s="130" t="s">
        <v>125</v>
      </c>
      <c r="B3" s="130" t="s">
        <v>126</v>
      </c>
      <c r="C3" s="130" t="s">
        <v>127</v>
      </c>
      <c r="D3" s="130" t="s">
        <v>128</v>
      </c>
      <c r="E3" s="130" t="s">
        <v>129</v>
      </c>
      <c r="F3" s="130" t="s">
        <v>130</v>
      </c>
      <c r="G3" s="130" t="s">
        <v>131</v>
      </c>
    </row>
    <row r="4" ht="14.25" customHeight="1">
      <c r="A4" s="131" t="s">
        <v>132</v>
      </c>
      <c r="B4" s="131">
        <v>4068.0</v>
      </c>
      <c r="C4" s="131" t="s">
        <v>133</v>
      </c>
      <c r="D4" s="132">
        <v>506.0</v>
      </c>
      <c r="E4" s="132">
        <v>664.0</v>
      </c>
      <c r="F4" s="132">
        <v>545.0</v>
      </c>
      <c r="G4" s="132">
        <v>684.0</v>
      </c>
    </row>
    <row r="5" ht="14.25" customHeight="1">
      <c r="A5" s="131" t="s">
        <v>134</v>
      </c>
      <c r="B5" s="131">
        <v>5068.0</v>
      </c>
      <c r="C5" s="131" t="s">
        <v>135</v>
      </c>
      <c r="D5" s="132">
        <v>543.0</v>
      </c>
      <c r="E5" s="132">
        <v>755.0</v>
      </c>
      <c r="F5" s="132">
        <v>584.0</v>
      </c>
      <c r="G5" s="132">
        <v>768.0</v>
      </c>
    </row>
    <row r="6" ht="14.25" customHeight="1">
      <c r="A6" s="131" t="s">
        <v>136</v>
      </c>
      <c r="B6" s="131">
        <v>6068.0</v>
      </c>
      <c r="C6" s="131" t="s">
        <v>137</v>
      </c>
      <c r="D6" s="132">
        <v>583.0</v>
      </c>
      <c r="E6" s="132">
        <v>806.0</v>
      </c>
      <c r="F6" s="132">
        <v>634.0</v>
      </c>
      <c r="G6" s="132">
        <v>833.0</v>
      </c>
    </row>
    <row r="7" ht="14.25" customHeight="1">
      <c r="A7" s="131" t="s">
        <v>138</v>
      </c>
      <c r="B7" s="131">
        <v>7068.0</v>
      </c>
      <c r="C7" s="131" t="s">
        <v>139</v>
      </c>
      <c r="D7" s="132">
        <v>631.0</v>
      </c>
      <c r="E7" s="132">
        <v>903.0</v>
      </c>
      <c r="F7" s="132">
        <v>683.0</v>
      </c>
      <c r="G7" s="132">
        <v>932.0</v>
      </c>
    </row>
    <row r="8" ht="14.25" customHeight="1">
      <c r="A8" s="131" t="s">
        <v>140</v>
      </c>
      <c r="B8" s="131">
        <v>8068.0</v>
      </c>
      <c r="C8" s="131" t="s">
        <v>141</v>
      </c>
      <c r="D8" s="132">
        <v>681.0</v>
      </c>
      <c r="E8" s="132">
        <v>975.0</v>
      </c>
      <c r="F8" s="132">
        <v>734.0</v>
      </c>
      <c r="G8" s="132">
        <v>1005.0</v>
      </c>
    </row>
    <row r="9" ht="14.25" customHeight="1">
      <c r="A9" s="131" t="s">
        <v>142</v>
      </c>
      <c r="B9" s="131">
        <v>4080.0</v>
      </c>
      <c r="C9" s="131" t="s">
        <v>143</v>
      </c>
      <c r="D9" s="132">
        <v>559.0</v>
      </c>
      <c r="E9" s="132">
        <v>757.0</v>
      </c>
      <c r="F9" s="132">
        <v>603.0</v>
      </c>
      <c r="G9" s="132">
        <v>789.0</v>
      </c>
    </row>
    <row r="10" ht="14.25" customHeight="1">
      <c r="A10" s="131" t="s">
        <v>144</v>
      </c>
      <c r="B10" s="131">
        <v>5080.0</v>
      </c>
      <c r="C10" s="131" t="s">
        <v>145</v>
      </c>
      <c r="D10" s="132">
        <v>610.0</v>
      </c>
      <c r="E10" s="132">
        <v>850.0</v>
      </c>
      <c r="F10" s="132">
        <v>646.0</v>
      </c>
      <c r="G10" s="132">
        <v>878.0</v>
      </c>
    </row>
    <row r="11" ht="14.25" customHeight="1">
      <c r="A11" s="131" t="s">
        <v>146</v>
      </c>
      <c r="B11" s="131">
        <v>6080.0</v>
      </c>
      <c r="C11" s="131" t="s">
        <v>147</v>
      </c>
      <c r="D11" s="132">
        <v>652.0</v>
      </c>
      <c r="E11" s="132">
        <v>941.0</v>
      </c>
      <c r="F11" s="132">
        <v>699.0</v>
      </c>
      <c r="G11" s="132">
        <v>969.0</v>
      </c>
    </row>
    <row r="12" ht="14.25" customHeight="1">
      <c r="A12" s="131" t="s">
        <v>148</v>
      </c>
      <c r="B12" s="131">
        <v>7080.0</v>
      </c>
      <c r="C12" s="131" t="s">
        <v>149</v>
      </c>
      <c r="D12" s="132">
        <v>699.0</v>
      </c>
      <c r="E12" s="132">
        <v>1025.0</v>
      </c>
      <c r="F12" s="132">
        <v>752.0</v>
      </c>
      <c r="G12" s="132">
        <v>1090.0</v>
      </c>
    </row>
    <row r="13" ht="14.25" customHeight="1">
      <c r="A13" s="131" t="s">
        <v>150</v>
      </c>
      <c r="B13" s="131">
        <v>8080.0</v>
      </c>
      <c r="C13" s="131" t="s">
        <v>151</v>
      </c>
      <c r="D13" s="132">
        <v>747.0</v>
      </c>
      <c r="E13" s="132">
        <v>1108.0</v>
      </c>
      <c r="F13" s="132">
        <v>799.0</v>
      </c>
      <c r="G13" s="132">
        <v>1141.0</v>
      </c>
    </row>
    <row r="14" ht="14.25" customHeight="1">
      <c r="A14" s="133" t="s">
        <v>152</v>
      </c>
      <c r="B14" s="134"/>
      <c r="C14" s="135"/>
      <c r="D14" s="136"/>
      <c r="E14" s="136"/>
      <c r="F14" s="136"/>
      <c r="G14" s="136"/>
    </row>
    <row r="15" ht="14.25" customHeight="1">
      <c r="A15" s="131" t="s">
        <v>136</v>
      </c>
      <c r="B15" s="131">
        <v>6068.0</v>
      </c>
      <c r="C15" s="131" t="s">
        <v>133</v>
      </c>
      <c r="D15" s="132">
        <v>748.0</v>
      </c>
      <c r="E15" s="132">
        <v>988.0</v>
      </c>
      <c r="F15" s="132">
        <v>789.0</v>
      </c>
      <c r="G15" s="132">
        <v>1026.0</v>
      </c>
    </row>
    <row r="16" ht="14.25" customHeight="1">
      <c r="A16" s="131" t="s">
        <v>153</v>
      </c>
      <c r="B16" s="131">
        <v>7668.0</v>
      </c>
      <c r="C16" s="131" t="s">
        <v>135</v>
      </c>
      <c r="D16" s="132">
        <v>812.0</v>
      </c>
      <c r="E16" s="132">
        <v>1098.0</v>
      </c>
      <c r="F16" s="132">
        <v>864.0</v>
      </c>
      <c r="G16" s="132">
        <v>1114.0</v>
      </c>
    </row>
    <row r="17" ht="14.25" customHeight="1">
      <c r="A17" s="131" t="s">
        <v>154</v>
      </c>
      <c r="B17" s="131">
        <v>9068.0</v>
      </c>
      <c r="C17" s="131" t="s">
        <v>137</v>
      </c>
      <c r="D17" s="132">
        <v>887.0</v>
      </c>
      <c r="E17" s="132">
        <v>1229.0</v>
      </c>
      <c r="F17" s="132">
        <v>943.0</v>
      </c>
      <c r="G17" s="132">
        <v>1279.0</v>
      </c>
    </row>
    <row r="18" ht="14.25" customHeight="1">
      <c r="A18" s="131" t="s">
        <v>155</v>
      </c>
      <c r="B18" s="131">
        <v>10668.0</v>
      </c>
      <c r="C18" s="131" t="s">
        <v>139</v>
      </c>
      <c r="D18" s="132">
        <v>971.0</v>
      </c>
      <c r="E18" s="132">
        <v>1361.0</v>
      </c>
      <c r="F18" s="132">
        <v>1019.0</v>
      </c>
      <c r="G18" s="132">
        <v>1406.0</v>
      </c>
    </row>
    <row r="19" ht="14.25" customHeight="1">
      <c r="A19" s="131" t="s">
        <v>156</v>
      </c>
      <c r="B19" s="131">
        <v>12068.0</v>
      </c>
      <c r="C19" s="131" t="s">
        <v>157</v>
      </c>
      <c r="D19" s="132">
        <v>1046.0</v>
      </c>
      <c r="E19" s="132">
        <v>1489.0</v>
      </c>
      <c r="F19" s="132">
        <v>1106.0</v>
      </c>
      <c r="G19" s="132">
        <v>1538.0</v>
      </c>
    </row>
    <row r="20" ht="14.25" customHeight="1">
      <c r="A20" s="131" t="s">
        <v>146</v>
      </c>
      <c r="B20" s="131">
        <v>6080.0</v>
      </c>
      <c r="C20" s="131" t="s">
        <v>143</v>
      </c>
      <c r="D20" s="132">
        <v>821.0</v>
      </c>
      <c r="E20" s="132">
        <v>1099.0</v>
      </c>
      <c r="F20" s="132">
        <v>865.0</v>
      </c>
      <c r="G20" s="132">
        <v>1136.0</v>
      </c>
    </row>
    <row r="21" ht="14.25" customHeight="1">
      <c r="A21" s="131" t="s">
        <v>158</v>
      </c>
      <c r="B21" s="131">
        <v>7680.0</v>
      </c>
      <c r="C21" s="131" t="s">
        <v>145</v>
      </c>
      <c r="D21" s="132">
        <v>899.0</v>
      </c>
      <c r="E21" s="132">
        <v>1237.0</v>
      </c>
      <c r="F21" s="132">
        <v>946.0</v>
      </c>
      <c r="G21" s="132">
        <v>1277.0</v>
      </c>
    </row>
    <row r="22" ht="14.25" customHeight="1">
      <c r="A22" s="131" t="s">
        <v>159</v>
      </c>
      <c r="B22" s="131">
        <v>9080.0</v>
      </c>
      <c r="C22" s="131" t="s">
        <v>147</v>
      </c>
      <c r="D22" s="132">
        <v>980.0</v>
      </c>
      <c r="E22" s="132">
        <v>1389.0</v>
      </c>
      <c r="F22" s="132">
        <v>1036.0</v>
      </c>
      <c r="G22" s="132">
        <v>1439.0</v>
      </c>
    </row>
    <row r="23" ht="14.25" customHeight="1">
      <c r="A23" s="131" t="s">
        <v>160</v>
      </c>
      <c r="B23" s="131">
        <v>10680.0</v>
      </c>
      <c r="C23" s="131" t="s">
        <v>149</v>
      </c>
      <c r="D23" s="132">
        <v>1043.0</v>
      </c>
      <c r="E23" s="132">
        <v>1504.0</v>
      </c>
      <c r="F23" s="132">
        <v>1114.0</v>
      </c>
      <c r="G23" s="132">
        <v>1567.0</v>
      </c>
    </row>
    <row r="24" ht="14.25" customHeight="1">
      <c r="A24" s="131" t="s">
        <v>161</v>
      </c>
      <c r="B24" s="131">
        <v>12080.0</v>
      </c>
      <c r="C24" s="131" t="s">
        <v>151</v>
      </c>
      <c r="D24" s="132">
        <v>1122.0</v>
      </c>
      <c r="E24" s="132">
        <v>1646.0</v>
      </c>
      <c r="F24" s="132">
        <v>1186.0</v>
      </c>
      <c r="G24" s="132">
        <v>1703.0</v>
      </c>
    </row>
    <row r="25" ht="14.25" customHeight="1">
      <c r="A25" s="133" t="s">
        <v>116</v>
      </c>
      <c r="B25" s="134"/>
      <c r="C25" s="135"/>
      <c r="D25" s="137"/>
      <c r="E25" s="137"/>
      <c r="F25" s="137"/>
      <c r="G25" s="137"/>
    </row>
    <row r="26" ht="14.25" customHeight="1">
      <c r="A26" s="131" t="s">
        <v>140</v>
      </c>
      <c r="B26" s="131">
        <v>8068.0</v>
      </c>
      <c r="C26" s="131" t="s">
        <v>133</v>
      </c>
      <c r="D26" s="132">
        <v>985.0</v>
      </c>
      <c r="E26" s="132">
        <v>1318.0</v>
      </c>
      <c r="F26" s="132">
        <v>1043.0</v>
      </c>
      <c r="G26" s="132">
        <v>1370.0</v>
      </c>
    </row>
    <row r="27" ht="14.25" customHeight="1">
      <c r="A27" s="131" t="s">
        <v>162</v>
      </c>
      <c r="B27" s="131">
        <v>10068.0</v>
      </c>
      <c r="C27" s="131" t="s">
        <v>135</v>
      </c>
      <c r="D27" s="132">
        <v>1080.0</v>
      </c>
      <c r="E27" s="132">
        <v>1480.0</v>
      </c>
      <c r="F27" s="132">
        <v>1144.0</v>
      </c>
      <c r="G27" s="132">
        <v>1536.0</v>
      </c>
    </row>
    <row r="28" ht="14.25" customHeight="1">
      <c r="A28" s="131" t="s">
        <v>156</v>
      </c>
      <c r="B28" s="131">
        <v>12068.0</v>
      </c>
      <c r="C28" s="131" t="s">
        <v>137</v>
      </c>
      <c r="D28" s="132">
        <v>1182.0</v>
      </c>
      <c r="E28" s="132">
        <v>1647.0</v>
      </c>
      <c r="F28" s="132">
        <v>1249.0</v>
      </c>
      <c r="G28" s="132">
        <v>1707.0</v>
      </c>
    </row>
    <row r="29" ht="14.25" customHeight="1">
      <c r="A29" s="131" t="s">
        <v>163</v>
      </c>
      <c r="B29" s="131">
        <v>14068.0</v>
      </c>
      <c r="C29" s="131" t="s">
        <v>139</v>
      </c>
      <c r="D29" s="132">
        <v>1287.0</v>
      </c>
      <c r="E29" s="132">
        <v>1830.0</v>
      </c>
      <c r="F29" s="132">
        <v>1362.0</v>
      </c>
      <c r="G29" s="132">
        <v>1894.0</v>
      </c>
    </row>
    <row r="30" ht="14.25" customHeight="1">
      <c r="A30" s="131" t="s">
        <v>164</v>
      </c>
      <c r="B30" s="131">
        <v>16068.0</v>
      </c>
      <c r="C30" s="131" t="s">
        <v>157</v>
      </c>
      <c r="D30" s="132">
        <v>1397.0</v>
      </c>
      <c r="E30" s="132">
        <v>1999.0</v>
      </c>
      <c r="F30" s="132">
        <v>1477.0</v>
      </c>
      <c r="G30" s="132">
        <v>2074.0</v>
      </c>
    </row>
    <row r="31" ht="14.25" customHeight="1">
      <c r="A31" s="131" t="s">
        <v>150</v>
      </c>
      <c r="B31" s="131">
        <v>8080.0</v>
      </c>
      <c r="C31" s="131" t="s">
        <v>143</v>
      </c>
      <c r="D31" s="132">
        <v>1076.0</v>
      </c>
      <c r="E31" s="132">
        <v>1459.0</v>
      </c>
      <c r="F31" s="132">
        <v>1130.0</v>
      </c>
      <c r="G31" s="132">
        <v>1512.0</v>
      </c>
    </row>
    <row r="32" ht="14.25" customHeight="1">
      <c r="A32" s="131" t="s">
        <v>165</v>
      </c>
      <c r="B32" s="131">
        <v>10080.0</v>
      </c>
      <c r="C32" s="131" t="s">
        <v>145</v>
      </c>
      <c r="D32" s="132">
        <v>1175.0</v>
      </c>
      <c r="E32" s="132">
        <v>1641.0</v>
      </c>
      <c r="F32" s="132">
        <v>1237.0</v>
      </c>
      <c r="G32" s="132">
        <v>1699.0</v>
      </c>
    </row>
    <row r="33" ht="14.25" customHeight="1">
      <c r="A33" s="131" t="s">
        <v>161</v>
      </c>
      <c r="B33" s="131">
        <v>12080.0</v>
      </c>
      <c r="C33" s="131" t="s">
        <v>147</v>
      </c>
      <c r="D33" s="132">
        <v>1279.0</v>
      </c>
      <c r="E33" s="132">
        <v>1827.0</v>
      </c>
      <c r="F33" s="132">
        <v>1346.0</v>
      </c>
      <c r="G33" s="132">
        <v>1890.0</v>
      </c>
    </row>
    <row r="34" ht="14.25" customHeight="1">
      <c r="A34" s="131" t="s">
        <v>166</v>
      </c>
      <c r="B34" s="131">
        <v>14080.0</v>
      </c>
      <c r="C34" s="131" t="s">
        <v>149</v>
      </c>
      <c r="D34" s="132">
        <v>1384.0</v>
      </c>
      <c r="E34" s="132">
        <v>2013.0</v>
      </c>
      <c r="F34" s="132">
        <v>1456.0</v>
      </c>
      <c r="G34" s="132">
        <v>2074.0</v>
      </c>
    </row>
    <row r="35" ht="14.25" customHeight="1">
      <c r="A35" s="131" t="s">
        <v>167</v>
      </c>
      <c r="B35" s="131">
        <v>16080.0</v>
      </c>
      <c r="C35" s="131" t="s">
        <v>151</v>
      </c>
      <c r="D35" s="132">
        <v>1489.0</v>
      </c>
      <c r="E35" s="132">
        <v>2198.0</v>
      </c>
      <c r="F35" s="132">
        <v>1568.0</v>
      </c>
      <c r="G35" s="132">
        <v>2264.0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C2"/>
    <mergeCell ref="A14:C14"/>
    <mergeCell ref="A25:C2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63"/>
    <col customWidth="1" min="2" max="2" width="36.13"/>
    <col customWidth="1" min="3" max="3" width="12.75"/>
    <col customWidth="1" min="4" max="4" width="11.75"/>
    <col customWidth="1" min="5" max="5" width="3.38"/>
    <col customWidth="1" min="6" max="6" width="23.5"/>
    <col customWidth="1" min="7" max="7" width="32.13"/>
    <col customWidth="1" min="8" max="26" width="8.63"/>
  </cols>
  <sheetData>
    <row r="1" ht="14.25" customHeight="1">
      <c r="B1" s="127" t="s">
        <v>168</v>
      </c>
    </row>
    <row r="2" ht="14.25" customHeight="1">
      <c r="B2" s="127" t="s">
        <v>169</v>
      </c>
      <c r="C2" s="127" t="s">
        <v>170</v>
      </c>
      <c r="D2" s="127" t="s">
        <v>171</v>
      </c>
      <c r="F2" s="127" t="s">
        <v>172</v>
      </c>
      <c r="G2" s="127" t="s">
        <v>173</v>
      </c>
    </row>
    <row r="3" ht="14.25" customHeight="1">
      <c r="C3" s="127" t="s">
        <v>174</v>
      </c>
    </row>
    <row r="4" ht="14.25" customHeight="1">
      <c r="A4" s="127" t="s">
        <v>175</v>
      </c>
      <c r="B4" s="127" t="s">
        <v>176</v>
      </c>
      <c r="C4" s="127" t="s">
        <v>177</v>
      </c>
      <c r="E4" s="127" t="s">
        <v>178</v>
      </c>
      <c r="F4" s="127" t="s">
        <v>179</v>
      </c>
    </row>
    <row r="5" ht="14.25" customHeight="1">
      <c r="A5" s="127" t="s">
        <v>180</v>
      </c>
      <c r="B5" s="128">
        <v>366.0</v>
      </c>
      <c r="C5" s="128">
        <v>586.0</v>
      </c>
      <c r="F5" s="128">
        <v>398.0</v>
      </c>
      <c r="G5" s="128">
        <v>618.0</v>
      </c>
    </row>
    <row r="6" ht="14.25" customHeight="1">
      <c r="A6" s="127" t="s">
        <v>181</v>
      </c>
      <c r="B6" s="128">
        <v>422.0</v>
      </c>
      <c r="C6" s="128">
        <v>616.0</v>
      </c>
      <c r="F6" s="128">
        <v>457.0</v>
      </c>
      <c r="G6" s="128">
        <v>663.0</v>
      </c>
    </row>
    <row r="7" ht="14.25" customHeight="1">
      <c r="A7" s="127" t="s">
        <v>182</v>
      </c>
      <c r="B7" s="128">
        <v>449.0</v>
      </c>
      <c r="C7" s="128">
        <v>650.0</v>
      </c>
      <c r="F7" s="128">
        <v>507.0</v>
      </c>
      <c r="G7" s="128">
        <v>708.0</v>
      </c>
    </row>
    <row r="8" ht="14.25" customHeight="1">
      <c r="A8" s="127" t="s">
        <v>183</v>
      </c>
      <c r="B8" s="128">
        <v>488.0</v>
      </c>
      <c r="C8" s="128">
        <v>676.0</v>
      </c>
      <c r="F8" s="128">
        <v>561.0</v>
      </c>
      <c r="G8" s="128">
        <v>747.0</v>
      </c>
    </row>
    <row r="9" ht="14.25" customHeight="1">
      <c r="A9" s="127" t="s">
        <v>184</v>
      </c>
      <c r="B9" s="128">
        <v>533.0</v>
      </c>
      <c r="C9" s="128">
        <v>705.0</v>
      </c>
      <c r="F9" s="128">
        <v>616.0</v>
      </c>
      <c r="G9" s="128">
        <v>787.0</v>
      </c>
    </row>
    <row r="10" ht="14.25" customHeight="1">
      <c r="A10" s="127" t="s">
        <v>185</v>
      </c>
      <c r="B10" s="128">
        <v>607.0</v>
      </c>
      <c r="C10" s="127" t="s">
        <v>186</v>
      </c>
      <c r="F10" s="128">
        <v>696.0</v>
      </c>
      <c r="G10" s="127" t="s">
        <v>186</v>
      </c>
    </row>
    <row r="11" ht="14.25" customHeight="1">
      <c r="A11" s="127" t="s">
        <v>187</v>
      </c>
      <c r="B11" s="128">
        <v>401.0</v>
      </c>
      <c r="C11" s="128">
        <v>605.0</v>
      </c>
      <c r="F11" s="128">
        <v>474.0</v>
      </c>
      <c r="G11" s="128">
        <v>667.0</v>
      </c>
    </row>
    <row r="12" ht="14.25" customHeight="1">
      <c r="A12" s="127" t="s">
        <v>188</v>
      </c>
      <c r="B12" s="128">
        <v>439.0</v>
      </c>
      <c r="C12" s="128">
        <v>631.0</v>
      </c>
      <c r="F12" s="128">
        <v>512.0</v>
      </c>
      <c r="G12" s="128">
        <v>705.0</v>
      </c>
    </row>
    <row r="13" ht="14.25" customHeight="1">
      <c r="A13" s="127" t="s">
        <v>189</v>
      </c>
      <c r="B13" s="128">
        <v>478.0</v>
      </c>
      <c r="C13" s="128">
        <v>660.0</v>
      </c>
      <c r="F13" s="128">
        <v>548.0</v>
      </c>
      <c r="G13" s="128">
        <v>734.0</v>
      </c>
    </row>
    <row r="14" ht="14.25" customHeight="1">
      <c r="A14" s="127" t="s">
        <v>190</v>
      </c>
      <c r="B14" s="128">
        <v>512.0</v>
      </c>
      <c r="C14" s="128">
        <v>695.0</v>
      </c>
      <c r="F14" s="128">
        <v>593.0</v>
      </c>
      <c r="G14" s="128">
        <v>780.0</v>
      </c>
    </row>
    <row r="15" ht="14.25" customHeight="1">
      <c r="A15" s="127" t="s">
        <v>191</v>
      </c>
      <c r="B15" s="128">
        <v>562.0</v>
      </c>
      <c r="C15" s="128">
        <v>730.0</v>
      </c>
      <c r="F15" s="128">
        <v>649.0</v>
      </c>
      <c r="G15" s="128">
        <v>816.0</v>
      </c>
    </row>
    <row r="16" ht="14.25" customHeight="1">
      <c r="A16" s="127" t="s">
        <v>192</v>
      </c>
      <c r="B16" s="128">
        <v>640.0</v>
      </c>
      <c r="C16" s="127" t="s">
        <v>186</v>
      </c>
      <c r="F16" s="128">
        <v>752.0</v>
      </c>
      <c r="G16" s="127" t="s">
        <v>186</v>
      </c>
    </row>
    <row r="17" ht="14.25" customHeight="1">
      <c r="A17" s="127" t="s">
        <v>193</v>
      </c>
    </row>
    <row r="18" ht="14.25" customHeight="1">
      <c r="A18" s="127" t="s">
        <v>194</v>
      </c>
      <c r="B18" s="128">
        <v>606.0</v>
      </c>
      <c r="C18" s="128">
        <v>854.0</v>
      </c>
      <c r="F18" s="128">
        <v>693.0</v>
      </c>
      <c r="G18" s="128">
        <v>942.0</v>
      </c>
    </row>
    <row r="19" ht="14.25" customHeight="1">
      <c r="A19" s="127" t="s">
        <v>195</v>
      </c>
      <c r="B19" s="128">
        <v>670.0</v>
      </c>
      <c r="C19" s="128">
        <v>948.0</v>
      </c>
      <c r="F19" s="128">
        <v>762.0</v>
      </c>
      <c r="G19" s="128">
        <v>1040.0</v>
      </c>
    </row>
    <row r="20" ht="14.25" customHeight="1">
      <c r="A20" s="127" t="s">
        <v>196</v>
      </c>
      <c r="B20" s="128">
        <v>737.0</v>
      </c>
      <c r="C20" s="128">
        <v>984.0</v>
      </c>
      <c r="F20" s="128">
        <v>833.0</v>
      </c>
      <c r="G20" s="128">
        <v>1080.0</v>
      </c>
    </row>
    <row r="21" ht="14.25" customHeight="1">
      <c r="A21" s="127" t="s">
        <v>197</v>
      </c>
      <c r="B21" s="128">
        <v>803.0</v>
      </c>
      <c r="C21" s="128">
        <v>1017.0</v>
      </c>
      <c r="F21" s="128">
        <v>904.0</v>
      </c>
      <c r="G21" s="128">
        <v>1118.0</v>
      </c>
    </row>
    <row r="22" ht="14.25" customHeight="1">
      <c r="A22" s="127" t="s">
        <v>198</v>
      </c>
      <c r="B22" s="128">
        <v>931.0</v>
      </c>
      <c r="C22" s="127" t="s">
        <v>186</v>
      </c>
      <c r="F22" s="128">
        <v>1045.0</v>
      </c>
      <c r="G22" s="127" t="s">
        <v>186</v>
      </c>
    </row>
    <row r="23" ht="14.25" customHeight="1">
      <c r="A23" s="127" t="s">
        <v>199</v>
      </c>
      <c r="B23" s="128">
        <v>665.0</v>
      </c>
      <c r="C23" s="128">
        <v>918.0</v>
      </c>
      <c r="F23" s="128">
        <v>786.0</v>
      </c>
      <c r="G23" s="128">
        <v>1037.0</v>
      </c>
    </row>
    <row r="24" ht="14.25" customHeight="1">
      <c r="A24" s="127" t="s">
        <v>200</v>
      </c>
      <c r="B24" s="128">
        <v>737.0</v>
      </c>
      <c r="C24" s="128">
        <v>968.0</v>
      </c>
      <c r="F24" s="128">
        <v>862.0</v>
      </c>
      <c r="G24" s="128">
        <v>1093.0</v>
      </c>
    </row>
    <row r="25" ht="14.25" customHeight="1">
      <c r="A25" s="127" t="s">
        <v>201</v>
      </c>
      <c r="B25" s="128">
        <v>811.0</v>
      </c>
      <c r="C25" s="128">
        <v>1022.0</v>
      </c>
      <c r="F25" s="128">
        <v>931.0</v>
      </c>
      <c r="G25" s="128">
        <v>1143.0</v>
      </c>
    </row>
    <row r="26" ht="14.25" customHeight="1">
      <c r="A26" s="127" t="s">
        <v>202</v>
      </c>
      <c r="B26" s="128">
        <v>879.0</v>
      </c>
      <c r="C26" s="128">
        <v>1067.0</v>
      </c>
      <c r="F26" s="128">
        <v>1016.0</v>
      </c>
      <c r="G26" s="128">
        <v>1204.0</v>
      </c>
    </row>
    <row r="27" ht="14.25" customHeight="1">
      <c r="A27" s="127" t="s">
        <v>203</v>
      </c>
      <c r="B27" s="128">
        <v>1012.0</v>
      </c>
      <c r="C27" s="127" t="s">
        <v>186</v>
      </c>
      <c r="F27" s="128">
        <v>1163.0</v>
      </c>
      <c r="G27" s="127" t="s">
        <v>204</v>
      </c>
    </row>
    <row r="28" ht="14.25" customHeight="1">
      <c r="A28" s="127" t="s">
        <v>205</v>
      </c>
    </row>
    <row r="29" ht="14.25" customHeight="1">
      <c r="A29" s="127" t="s">
        <v>206</v>
      </c>
      <c r="B29" s="128">
        <v>786.0</v>
      </c>
      <c r="C29" s="128">
        <v>1189.0</v>
      </c>
      <c r="F29" s="128">
        <v>912.0</v>
      </c>
      <c r="G29" s="128">
        <v>1316.0</v>
      </c>
    </row>
    <row r="30" ht="14.25" customHeight="1">
      <c r="A30" s="127">
        <v>120681.0</v>
      </c>
      <c r="B30" s="128">
        <v>887.0</v>
      </c>
      <c r="C30" s="128">
        <v>1276.0</v>
      </c>
      <c r="F30" s="128">
        <v>1012.0</v>
      </c>
      <c r="G30" s="128">
        <v>1401.0</v>
      </c>
    </row>
    <row r="31" ht="14.25" customHeight="1">
      <c r="A31" s="127" t="s">
        <v>207</v>
      </c>
      <c r="B31" s="128">
        <v>985.0</v>
      </c>
      <c r="C31" s="128">
        <v>1324.0</v>
      </c>
      <c r="F31" s="128">
        <v>1113.0</v>
      </c>
      <c r="G31" s="128">
        <v>1453.0</v>
      </c>
    </row>
    <row r="32" ht="14.25" customHeight="1">
      <c r="A32" s="127" t="s">
        <v>208</v>
      </c>
      <c r="B32" s="128">
        <v>1088.0</v>
      </c>
      <c r="C32" s="128">
        <v>1374.0</v>
      </c>
      <c r="F32" s="128">
        <v>1202.0</v>
      </c>
      <c r="G32" s="128">
        <v>1489.0</v>
      </c>
    </row>
    <row r="33" ht="14.25" customHeight="1">
      <c r="A33" s="127" t="s">
        <v>209</v>
      </c>
      <c r="B33" s="128">
        <v>850.0</v>
      </c>
      <c r="C33" s="128">
        <v>1224.0</v>
      </c>
      <c r="F33" s="128">
        <v>985.0</v>
      </c>
      <c r="G33" s="128">
        <v>1358.0</v>
      </c>
    </row>
    <row r="34" ht="14.25" customHeight="1">
      <c r="A34" s="127" t="s">
        <v>210</v>
      </c>
      <c r="B34" s="128">
        <v>969.0</v>
      </c>
      <c r="C34" s="128">
        <v>1282.0</v>
      </c>
      <c r="F34" s="128">
        <v>1091.0</v>
      </c>
      <c r="G34" s="128">
        <v>1415.0</v>
      </c>
    </row>
    <row r="35" ht="14.25" customHeight="1">
      <c r="A35" s="127" t="s">
        <v>211</v>
      </c>
      <c r="B35" s="128">
        <v>1089.0</v>
      </c>
      <c r="C35" s="128">
        <v>1349.0</v>
      </c>
      <c r="F35" s="128">
        <v>1241.0</v>
      </c>
      <c r="G35" s="128">
        <v>1501.0</v>
      </c>
    </row>
    <row r="36" ht="14.25" customHeight="1">
      <c r="A36" s="127" t="s">
        <v>212</v>
      </c>
      <c r="B36" s="128">
        <v>1193.0</v>
      </c>
      <c r="C36" s="128">
        <v>1412.0</v>
      </c>
      <c r="F36" s="128">
        <v>1388.0</v>
      </c>
      <c r="G36" s="128">
        <v>1608.0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25"/>
    <col customWidth="1" min="2" max="2" width="80.0"/>
    <col customWidth="1" min="3" max="3" width="8.88"/>
    <col customWidth="1" min="4" max="4" width="15.13"/>
    <col customWidth="1" min="5" max="5" width="16.88"/>
    <col customWidth="1" min="6" max="6" width="8.88"/>
    <col customWidth="1" min="7" max="26" width="8.63"/>
  </cols>
  <sheetData>
    <row r="1" ht="22.5" customHeight="1">
      <c r="A1" s="59" t="s">
        <v>43</v>
      </c>
      <c r="B1" s="60" t="str">
        <f>Invoice!G2</f>
        <v>2026-06-29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>
      <c r="A2" s="61" t="s">
        <v>44</v>
      </c>
      <c r="B2" s="62" t="str">
        <f>Invoice!G1</f>
        <v/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63" t="s">
        <v>45</v>
      </c>
      <c r="B3" s="64" t="str">
        <f>Invoice!B8</f>
        <v>Closet Factory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65" t="s">
        <v>46</v>
      </c>
      <c r="B4" s="66" t="str">
        <f>Invoice!G4</f>
        <v>Cook, C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2.5" customHeight="1">
      <c r="A5" s="67" t="s">
        <v>47</v>
      </c>
      <c r="B5" s="68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69" t="s">
        <v>49</v>
      </c>
      <c r="B6" s="70">
        <v>1.0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2.5" customHeight="1">
      <c r="A7" s="71" t="s">
        <v>50</v>
      </c>
      <c r="B7" s="72">
        <v>2.0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2.5" customHeight="1">
      <c r="A8" s="71" t="s">
        <v>51</v>
      </c>
      <c r="B8" s="72">
        <v>2000.0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2.5" customHeight="1">
      <c r="A9" s="71" t="s">
        <v>28</v>
      </c>
      <c r="B9" s="72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71" t="s">
        <v>29</v>
      </c>
      <c r="B10" s="72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71" t="s">
        <v>30</v>
      </c>
      <c r="B11" s="72" t="s">
        <v>52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2.5" customHeight="1">
      <c r="A12" s="71" t="s">
        <v>53</v>
      </c>
      <c r="B12" s="72" t="s">
        <v>54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>
      <c r="A13" s="71" t="s">
        <v>55</v>
      </c>
      <c r="B13" s="72">
        <v>2.0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71" t="s">
        <v>56</v>
      </c>
      <c r="B14" s="72">
        <v>4.0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71" t="s">
        <v>57</v>
      </c>
      <c r="B15" s="72" t="s">
        <v>58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71" t="s">
        <v>59</v>
      </c>
      <c r="B16" s="72">
        <v>4.0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71" t="s">
        <v>60</v>
      </c>
      <c r="B17" s="73" t="s">
        <v>58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71" t="s">
        <v>61</v>
      </c>
      <c r="B18" s="72" t="s">
        <v>38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71" t="s">
        <v>62</v>
      </c>
      <c r="B19" s="74" t="s">
        <v>63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71" t="s">
        <v>64</v>
      </c>
      <c r="B20" s="74" t="s">
        <v>63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71" t="s">
        <v>65</v>
      </c>
      <c r="B21" s="74" t="s">
        <v>66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71" t="s">
        <v>32</v>
      </c>
      <c r="B22" s="74" t="s">
        <v>39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71" t="s">
        <v>67</v>
      </c>
      <c r="B23" s="72">
        <v>0.0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75" t="s">
        <v>68</v>
      </c>
      <c r="B24" s="76" t="s">
        <v>58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77" t="s">
        <v>69</v>
      </c>
      <c r="B25" s="7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79" t="str">
        <f>'Control Sheet'!J27</f>
        <v/>
      </c>
      <c r="B26" s="8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81"/>
      <c r="B27" s="8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81"/>
      <c r="B28" s="8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73.5" customHeight="1">
      <c r="A29" s="83"/>
      <c r="B29" s="8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2.0</v>
      </c>
    </row>
    <row r="7" ht="23.25" customHeight="1">
      <c r="A7" s="71" t="s">
        <v>50</v>
      </c>
      <c r="B7" s="72" t="str">
        <f>'Control Sheet'!C18</f>
        <v/>
      </c>
    </row>
    <row r="8" ht="23.25" customHeight="1">
      <c r="A8" s="71" t="s">
        <v>51</v>
      </c>
      <c r="B8" s="72" t="str">
        <f>'Control Sheet'!D18</f>
        <v/>
      </c>
    </row>
    <row r="9" ht="23.25" customHeight="1">
      <c r="A9" s="71" t="s">
        <v>28</v>
      </c>
      <c r="B9" s="72" t="str">
        <f>'Control Sheet'!E18</f>
        <v/>
      </c>
    </row>
    <row r="10" ht="23.25" customHeight="1">
      <c r="A10" s="71" t="s">
        <v>29</v>
      </c>
      <c r="B10" s="72" t="str">
        <f>'Control Sheet'!F18</f>
        <v/>
      </c>
    </row>
    <row r="11" ht="23.25" customHeight="1">
      <c r="A11" s="71" t="s">
        <v>30</v>
      </c>
      <c r="B11" s="72" t="str">
        <f>'Control Sheet'!G18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Sheet'!H18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Sheet'!I18</f>
        <v/>
      </c>
    </row>
    <row r="23" ht="23.25" customHeight="1">
      <c r="A23" s="71" t="s">
        <v>67</v>
      </c>
      <c r="B23" s="72" t="str">
        <f>'Control Sheet'!J18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3.0</v>
      </c>
    </row>
    <row r="7" ht="23.25" customHeight="1">
      <c r="A7" s="71" t="s">
        <v>50</v>
      </c>
      <c r="B7" s="72" t="str">
        <f>'Control Sheet'!C19</f>
        <v/>
      </c>
    </row>
    <row r="8" ht="23.25" customHeight="1">
      <c r="A8" s="71" t="s">
        <v>51</v>
      </c>
      <c r="B8" s="72" t="str">
        <f>'Control Sheet'!D19</f>
        <v/>
      </c>
    </row>
    <row r="9" ht="23.25" customHeight="1">
      <c r="A9" s="71" t="s">
        <v>28</v>
      </c>
      <c r="B9" s="72" t="str">
        <f>'Control Sheet'!E19</f>
        <v/>
      </c>
    </row>
    <row r="10" ht="23.25" customHeight="1">
      <c r="A10" s="71" t="s">
        <v>29</v>
      </c>
      <c r="B10" s="72" t="str">
        <f>'Control Sheet'!F19</f>
        <v/>
      </c>
    </row>
    <row r="11" ht="23.25" customHeight="1">
      <c r="A11" s="71" t="s">
        <v>30</v>
      </c>
      <c r="B11" s="72" t="str">
        <f>'Control Sheet'!G19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Sheet'!H19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Sheet'!I19</f>
        <v/>
      </c>
    </row>
    <row r="23" ht="23.25" customHeight="1">
      <c r="A23" s="71" t="s">
        <v>67</v>
      </c>
      <c r="B23" s="72" t="str">
        <f>'Control Sheet'!J19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4.0</v>
      </c>
    </row>
    <row r="7" ht="23.25" customHeight="1">
      <c r="A7" s="71" t="s">
        <v>50</v>
      </c>
      <c r="B7" s="72" t="str">
        <f>'Control Sheet'!C20</f>
        <v/>
      </c>
    </row>
    <row r="8" ht="23.25" customHeight="1">
      <c r="A8" s="71" t="s">
        <v>51</v>
      </c>
      <c r="B8" s="72" t="str">
        <f>'Control Sheet'!D20</f>
        <v/>
      </c>
    </row>
    <row r="9" ht="23.25" customHeight="1">
      <c r="A9" s="71" t="s">
        <v>28</v>
      </c>
      <c r="B9" s="72" t="str">
        <f>'Control Sheet'!E20</f>
        <v/>
      </c>
    </row>
    <row r="10" ht="23.25" customHeight="1">
      <c r="A10" s="71" t="s">
        <v>29</v>
      </c>
      <c r="B10" s="72" t="str">
        <f>'Control Sheet'!F20</f>
        <v/>
      </c>
    </row>
    <row r="11" ht="23.25" customHeight="1">
      <c r="A11" s="71" t="s">
        <v>30</v>
      </c>
      <c r="B11" s="72" t="str">
        <f>'Control Sheet'!G20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Sheet'!H20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Sheet'!I20</f>
        <v/>
      </c>
    </row>
    <row r="23" ht="23.25" customHeight="1">
      <c r="A23" s="71" t="s">
        <v>67</v>
      </c>
      <c r="B23" s="72" t="str">
        <f>'Control Sheet'!J20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5.0</v>
      </c>
    </row>
    <row r="7" ht="23.25" customHeight="1">
      <c r="A7" s="71" t="s">
        <v>50</v>
      </c>
      <c r="B7" s="72" t="str">
        <f>'Control Sheet'!C21</f>
        <v/>
      </c>
    </row>
    <row r="8" ht="23.25" customHeight="1">
      <c r="A8" s="71" t="s">
        <v>51</v>
      </c>
      <c r="B8" s="72" t="str">
        <f>'Control Sheet'!D21</f>
        <v/>
      </c>
    </row>
    <row r="9" ht="23.25" customHeight="1">
      <c r="A9" s="71" t="s">
        <v>28</v>
      </c>
      <c r="B9" s="72" t="str">
        <f>'Control Sheet'!E21</f>
        <v/>
      </c>
    </row>
    <row r="10" ht="23.25" customHeight="1">
      <c r="A10" s="71" t="s">
        <v>29</v>
      </c>
      <c r="B10" s="72" t="str">
        <f>'Control Sheet'!F21</f>
        <v/>
      </c>
    </row>
    <row r="11" ht="23.25" customHeight="1">
      <c r="A11" s="71" t="s">
        <v>30</v>
      </c>
      <c r="B11" s="72" t="str">
        <f>'Control Sheet'!G21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Sheet'!H21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Sheet'!I21</f>
        <v/>
      </c>
    </row>
    <row r="23" ht="23.25" customHeight="1">
      <c r="A23" s="71" t="s">
        <v>67</v>
      </c>
      <c r="B23" s="72" t="str">
        <f>'Control Sheet'!J21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6.0</v>
      </c>
    </row>
    <row r="7" ht="23.25" customHeight="1">
      <c r="A7" s="71" t="s">
        <v>50</v>
      </c>
      <c r="B7" s="72" t="str">
        <f>'Control Sheet'!C22</f>
        <v/>
      </c>
    </row>
    <row r="8" ht="23.25" customHeight="1">
      <c r="A8" s="71" t="s">
        <v>51</v>
      </c>
      <c r="B8" s="72" t="str">
        <f>'Control Sheet'!D22</f>
        <v/>
      </c>
    </row>
    <row r="9" ht="23.25" customHeight="1">
      <c r="A9" s="71" t="s">
        <v>28</v>
      </c>
      <c r="B9" s="72" t="str">
        <f>'Control Sheet'!E22</f>
        <v/>
      </c>
    </row>
    <row r="10" ht="23.25" customHeight="1">
      <c r="A10" s="71" t="s">
        <v>29</v>
      </c>
      <c r="B10" s="72" t="str">
        <f>'Control Sheet'!F22</f>
        <v/>
      </c>
    </row>
    <row r="11" ht="23.25" customHeight="1">
      <c r="A11" s="71" t="s">
        <v>30</v>
      </c>
      <c r="B11" s="72" t="str">
        <f>'Control Sheet'!G22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Sheet'!H22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Sheet'!I22</f>
        <v/>
      </c>
    </row>
    <row r="23" ht="23.25" customHeight="1">
      <c r="A23" s="71" t="s">
        <v>67</v>
      </c>
      <c r="B23" s="72" t="str">
        <f>'Control Sheet'!J22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79.63"/>
    <col customWidth="1" min="3" max="26" width="8.63"/>
  </cols>
  <sheetData>
    <row r="1" ht="23.25" customHeight="1">
      <c r="A1" s="59" t="s">
        <v>43</v>
      </c>
      <c r="B1" s="60" t="str">
        <f>Invoice!G2</f>
        <v>2026-06-29</v>
      </c>
    </row>
    <row r="2" ht="23.25" customHeight="1">
      <c r="A2" s="61" t="s">
        <v>44</v>
      </c>
      <c r="B2" s="62" t="str">
        <f>Invoice!G1</f>
        <v/>
      </c>
    </row>
    <row r="3" ht="23.25" customHeight="1">
      <c r="A3" s="63" t="s">
        <v>45</v>
      </c>
      <c r="B3" s="64" t="str">
        <f>Invoice!B8</f>
        <v>Closet Factory</v>
      </c>
    </row>
    <row r="4" ht="23.25" customHeight="1">
      <c r="A4" s="65" t="s">
        <v>46</v>
      </c>
      <c r="B4" s="66" t="str">
        <f>Invoice!G4</f>
        <v>Cook, C</v>
      </c>
    </row>
    <row r="5" ht="23.25" customHeight="1">
      <c r="A5" s="67" t="s">
        <v>47</v>
      </c>
      <c r="B5" s="68" t="s">
        <v>48</v>
      </c>
    </row>
    <row r="6" ht="23.25" customHeight="1">
      <c r="A6" s="69" t="s">
        <v>49</v>
      </c>
      <c r="B6" s="70">
        <v>7.0</v>
      </c>
    </row>
    <row r="7" ht="23.25" customHeight="1">
      <c r="A7" s="71" t="s">
        <v>50</v>
      </c>
      <c r="B7" s="72" t="str">
        <f>'Control Sheet'!C23</f>
        <v/>
      </c>
    </row>
    <row r="8" ht="23.25" customHeight="1">
      <c r="A8" s="71" t="s">
        <v>51</v>
      </c>
      <c r="B8" s="72" t="str">
        <f>'Control Sheet'!D23</f>
        <v/>
      </c>
    </row>
    <row r="9" ht="23.25" customHeight="1">
      <c r="A9" s="71" t="s">
        <v>28</v>
      </c>
      <c r="B9" s="72" t="str">
        <f>'Control Sheet'!E23</f>
        <v/>
      </c>
    </row>
    <row r="10" ht="23.25" customHeight="1">
      <c r="A10" s="71" t="s">
        <v>29</v>
      </c>
      <c r="B10" s="72" t="str">
        <f>'Control Sheet'!F23</f>
        <v/>
      </c>
    </row>
    <row r="11" ht="23.25" customHeight="1">
      <c r="A11" s="71" t="s">
        <v>30</v>
      </c>
      <c r="B11" s="72" t="str">
        <f>'Control Sheet'!G23</f>
        <v/>
      </c>
    </row>
    <row r="12" ht="23.25" customHeight="1">
      <c r="A12" s="71" t="s">
        <v>53</v>
      </c>
      <c r="B12" s="72" t="str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25" customHeight="1">
      <c r="A13" s="71" t="s">
        <v>55</v>
      </c>
      <c r="B13" s="72" t="str">
        <f>IF($B$22="Yes", ($B$23 + 1) * $B$7, $B$7)</f>
        <v/>
      </c>
    </row>
    <row r="14" ht="23.25" customHeight="1">
      <c r="A14" s="71" t="s">
        <v>56</v>
      </c>
      <c r="B14" s="72">
        <f>B7*2</f>
        <v>0</v>
      </c>
    </row>
    <row r="15" ht="23.25" customHeight="1">
      <c r="A15" s="71" t="s">
        <v>57</v>
      </c>
      <c r="B15" s="72" t="str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25" customHeight="1">
      <c r="A16" s="71" t="s">
        <v>59</v>
      </c>
      <c r="B16" s="72">
        <f>B7*2</f>
        <v>0</v>
      </c>
    </row>
    <row r="17" ht="23.25" customHeight="1">
      <c r="A17" s="71" t="s">
        <v>60</v>
      </c>
      <c r="B17" s="73" t="str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25" customHeight="1">
      <c r="A18" s="71" t="s">
        <v>61</v>
      </c>
      <c r="B18" s="72" t="str">
        <f>'Control Sheet'!H23</f>
        <v/>
      </c>
    </row>
    <row r="19" ht="23.25" customHeight="1">
      <c r="A19" s="71" t="s">
        <v>62</v>
      </c>
      <c r="B19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25" customHeight="1">
      <c r="A20" s="71" t="s">
        <v>64</v>
      </c>
      <c r="B20" s="74" t="str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25" customHeight="1">
      <c r="A21" s="71" t="s">
        <v>65</v>
      </c>
      <c r="B21" s="74" t="str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25" customHeight="1">
      <c r="A22" s="71" t="s">
        <v>32</v>
      </c>
      <c r="B22" s="74" t="str">
        <f>'Control Sheet'!I23</f>
        <v/>
      </c>
    </row>
    <row r="23" ht="23.25" customHeight="1">
      <c r="A23" s="71" t="s">
        <v>67</v>
      </c>
      <c r="B23" s="72" t="str">
        <f>'Control Sheet'!J23</f>
        <v/>
      </c>
    </row>
    <row r="24" ht="23.25" customHeight="1">
      <c r="A24" s="75" t="s">
        <v>68</v>
      </c>
      <c r="B24" s="76" t="str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25" customHeight="1">
      <c r="A25" s="77" t="s">
        <v>69</v>
      </c>
      <c r="B25" s="78"/>
    </row>
    <row r="26" ht="23.25" customHeight="1">
      <c r="A26" s="79" t="str">
        <f>#REF!</f>
        <v>#REF!</v>
      </c>
      <c r="B26" s="80"/>
    </row>
    <row r="27" ht="23.25" customHeight="1">
      <c r="A27" s="81"/>
      <c r="B27" s="82"/>
    </row>
    <row r="28" ht="23.25" customHeight="1">
      <c r="A28" s="81"/>
      <c r="B28" s="82"/>
    </row>
    <row r="29" ht="39.75" customHeight="1">
      <c r="A29" s="83"/>
      <c r="B29" s="84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5:B25"/>
    <mergeCell ref="A26:B29"/>
  </mergeCells>
  <printOptions/>
  <pageMargins bottom="0.25" footer="0.0" header="0.0" left="0.25" right="0.25" top="0.25"/>
  <pageSetup orientation="portrait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8.5"/>
    <col customWidth="1" min="3" max="7" width="25.5"/>
    <col customWidth="1" min="8" max="26" width="4.75"/>
  </cols>
  <sheetData>
    <row r="1" ht="23.25" customHeight="1">
      <c r="A1" s="85"/>
      <c r="B1" s="86"/>
      <c r="C1" s="87" t="s">
        <v>70</v>
      </c>
      <c r="D1" s="88"/>
      <c r="E1" s="89"/>
      <c r="F1" s="90" t="s">
        <v>71</v>
      </c>
      <c r="G1" s="91"/>
    </row>
    <row r="2" ht="23.25" customHeight="1">
      <c r="A2" s="92"/>
      <c r="B2" s="93"/>
      <c r="C2" s="94" t="s">
        <v>72</v>
      </c>
      <c r="D2" s="95"/>
      <c r="E2" s="96"/>
      <c r="F2" s="97" t="s">
        <v>73</v>
      </c>
      <c r="G2" s="98" t="s">
        <v>4</v>
      </c>
    </row>
    <row r="3" ht="23.25" customHeight="1">
      <c r="A3" s="92"/>
      <c r="B3" s="93"/>
      <c r="C3" s="94" t="s">
        <v>7</v>
      </c>
      <c r="D3" s="95"/>
      <c r="E3" s="96"/>
      <c r="F3" s="97" t="s">
        <v>74</v>
      </c>
      <c r="G3" s="98"/>
    </row>
    <row r="4" ht="23.25" customHeight="1">
      <c r="A4" s="92"/>
      <c r="B4" s="99" t="b">
        <v>0</v>
      </c>
      <c r="C4" s="94" t="s">
        <v>75</v>
      </c>
      <c r="D4" s="95"/>
      <c r="E4" s="96"/>
      <c r="F4" s="97" t="s">
        <v>76</v>
      </c>
      <c r="G4" s="98" t="s">
        <v>9</v>
      </c>
    </row>
    <row r="5" ht="23.25" customHeight="1">
      <c r="A5" s="100"/>
      <c r="B5" s="99"/>
      <c r="C5" s="94" t="s">
        <v>77</v>
      </c>
      <c r="D5" s="95"/>
      <c r="E5" s="96"/>
      <c r="F5" s="93"/>
      <c r="G5" s="101"/>
    </row>
    <row r="6" ht="23.25" customHeight="1">
      <c r="A6" s="100"/>
      <c r="B6" s="99"/>
      <c r="C6" s="94" t="s">
        <v>78</v>
      </c>
      <c r="D6" s="95"/>
      <c r="E6" s="96"/>
      <c r="F6" s="93"/>
      <c r="G6" s="102"/>
    </row>
    <row r="7" ht="23.25" customHeight="1">
      <c r="A7" s="103"/>
      <c r="B7" s="104"/>
      <c r="C7" s="104"/>
      <c r="D7" s="104"/>
      <c r="E7" s="104"/>
      <c r="F7" s="104"/>
      <c r="G7" s="105"/>
    </row>
    <row r="8" ht="23.25" customHeight="1">
      <c r="A8" s="106" t="s">
        <v>79</v>
      </c>
      <c r="B8" s="107" t="s">
        <v>80</v>
      </c>
      <c r="G8" s="56"/>
    </row>
    <row r="9" ht="23.25" customHeight="1">
      <c r="A9" s="106" t="s">
        <v>81</v>
      </c>
      <c r="B9" s="107" t="s">
        <v>18</v>
      </c>
      <c r="G9" s="56"/>
    </row>
    <row r="10" ht="23.25" customHeight="1">
      <c r="A10" s="106" t="s">
        <v>82</v>
      </c>
      <c r="B10" s="107" t="s">
        <v>83</v>
      </c>
      <c r="G10" s="56"/>
    </row>
    <row r="11" ht="23.25" customHeight="1">
      <c r="A11" s="103"/>
      <c r="B11" s="104"/>
      <c r="C11" s="104"/>
      <c r="D11" s="104"/>
      <c r="E11" s="104"/>
      <c r="F11" s="104"/>
      <c r="G11" s="105"/>
    </row>
    <row r="12" ht="23.25" customHeight="1">
      <c r="A12" s="108" t="s">
        <v>84</v>
      </c>
      <c r="B12" s="109" t="s">
        <v>85</v>
      </c>
      <c r="C12" s="109" t="s">
        <v>27</v>
      </c>
      <c r="D12" s="109" t="s">
        <v>86</v>
      </c>
      <c r="E12" s="109" t="s">
        <v>29</v>
      </c>
      <c r="F12" s="109" t="s">
        <v>87</v>
      </c>
      <c r="G12" s="110" t="s">
        <v>88</v>
      </c>
    </row>
    <row r="13" ht="23.25" customHeight="1">
      <c r="A13" s="111">
        <v>1.0</v>
      </c>
      <c r="B13" s="112">
        <v>2.0</v>
      </c>
      <c r="C13" s="112">
        <v>2000.0</v>
      </c>
      <c r="D13" s="112" t="s">
        <v>35</v>
      </c>
      <c r="E13" s="112" t="s">
        <v>36</v>
      </c>
      <c r="F13" s="112" t="s">
        <v>52</v>
      </c>
      <c r="G13" s="113">
        <v>0.0</v>
      </c>
    </row>
    <row r="14" ht="23.25" customHeight="1">
      <c r="A14" s="114" t="str">
        <f>IF('Control Sheet'!E18 = "","",'Control Sheet'!B18)</f>
        <v/>
      </c>
      <c r="B14" s="114" t="str">
        <f>'Control Sheet'!C18</f>
        <v/>
      </c>
      <c r="C14" s="114" t="str">
        <f>'Control Sheet'!D18</f>
        <v/>
      </c>
      <c r="D14" s="114" t="str">
        <f>'Control Sheet'!E18</f>
        <v/>
      </c>
      <c r="E14" s="114" t="str">
        <f>'Control Sheet'!F18</f>
        <v/>
      </c>
      <c r="F14" s="114" t="str">
        <f>'Control Sheet'!G18</f>
        <v/>
      </c>
      <c r="G14" s="115" t="str">
        <f>'Control Sheet'!K18</f>
        <v/>
      </c>
    </row>
    <row r="15" ht="23.25" customHeight="1">
      <c r="A15" s="114" t="str">
        <f>IF('Control Sheet'!E19 = "","",'Control Sheet'!B19)</f>
        <v/>
      </c>
      <c r="B15" s="114" t="str">
        <f>'Control Sheet'!C19</f>
        <v/>
      </c>
      <c r="C15" s="114" t="str">
        <f>'Control Sheet'!D19</f>
        <v/>
      </c>
      <c r="D15" s="114" t="str">
        <f>'Control Sheet'!E19</f>
        <v/>
      </c>
      <c r="E15" s="114" t="str">
        <f>'Control Sheet'!F19</f>
        <v/>
      </c>
      <c r="F15" s="114" t="str">
        <f>'Control Sheet'!G19</f>
        <v/>
      </c>
      <c r="G15" s="115" t="str">
        <f>'Control Sheet'!K19</f>
        <v/>
      </c>
    </row>
    <row r="16" ht="23.25" customHeight="1">
      <c r="A16" s="114" t="str">
        <f>IF('Control Sheet'!E20 = "","",'Control Sheet'!B20)</f>
        <v/>
      </c>
      <c r="B16" s="114" t="str">
        <f>'Control Sheet'!C21</f>
        <v/>
      </c>
      <c r="C16" s="114" t="str">
        <f>'Control Sheet'!D20</f>
        <v/>
      </c>
      <c r="D16" s="114" t="str">
        <f>'Control Sheet'!E20</f>
        <v/>
      </c>
      <c r="E16" s="114" t="str">
        <f>'Control Sheet'!F20</f>
        <v/>
      </c>
      <c r="F16" s="114" t="str">
        <f>'Control Sheet'!G20</f>
        <v/>
      </c>
      <c r="G16" s="115" t="str">
        <f>'Control Sheet'!K20</f>
        <v/>
      </c>
    </row>
    <row r="17" ht="23.25" customHeight="1">
      <c r="A17" s="114" t="str">
        <f>IF('Control Sheet'!E21 = "","",'Control Sheet'!B21)</f>
        <v/>
      </c>
      <c r="B17" s="114" t="str">
        <f>'Control Sheet'!C22</f>
        <v/>
      </c>
      <c r="C17" s="114" t="str">
        <f>'Control Sheet'!D21</f>
        <v/>
      </c>
      <c r="D17" s="114" t="str">
        <f>'Control Sheet'!E21</f>
        <v/>
      </c>
      <c r="E17" s="114" t="str">
        <f>'Control Sheet'!F21</f>
        <v/>
      </c>
      <c r="F17" s="114" t="str">
        <f>'Control Sheet'!G21</f>
        <v/>
      </c>
      <c r="G17" s="115" t="str">
        <f>'Control Sheet'!K21</f>
        <v/>
      </c>
    </row>
    <row r="18" ht="23.25" customHeight="1">
      <c r="A18" s="114" t="str">
        <f>IF('Control Sheet'!E22 = "","",'Control Sheet'!B22)</f>
        <v/>
      </c>
      <c r="B18" s="114" t="str">
        <f>'Control Sheet'!C22</f>
        <v/>
      </c>
      <c r="C18" s="114" t="str">
        <f>'Control Sheet'!D22</f>
        <v/>
      </c>
      <c r="D18" s="114" t="str">
        <f>'Control Sheet'!E22</f>
        <v/>
      </c>
      <c r="E18" s="114" t="str">
        <f>'Control Sheet'!F22</f>
        <v/>
      </c>
      <c r="F18" s="114" t="str">
        <f>'Control Sheet'!G22</f>
        <v/>
      </c>
      <c r="G18" s="115" t="str">
        <f>'Control Sheet'!K22</f>
        <v/>
      </c>
    </row>
    <row r="19" ht="23.25" customHeight="1">
      <c r="A19" s="114" t="str">
        <f>IF('Control Sheet'!E23 = "","",'Control Sheet'!B23)</f>
        <v/>
      </c>
      <c r="B19" s="114" t="str">
        <f>'Control Sheet'!C23</f>
        <v/>
      </c>
      <c r="C19" s="114" t="str">
        <f>'Control Sheet'!D23</f>
        <v/>
      </c>
      <c r="D19" s="114" t="str">
        <f>'Control Sheet'!E23</f>
        <v/>
      </c>
      <c r="E19" s="114" t="str">
        <f>'Control Sheet'!F23</f>
        <v/>
      </c>
      <c r="F19" s="116" t="str">
        <f>'Control Sheet'!G23</f>
        <v/>
      </c>
      <c r="G19" s="117" t="str">
        <f>'Control Sheet'!K23</f>
        <v/>
      </c>
    </row>
    <row r="20" ht="23.25" customHeight="1">
      <c r="A20" s="103"/>
      <c r="B20" s="104"/>
      <c r="C20" s="104"/>
      <c r="D20" s="104"/>
      <c r="E20" s="104"/>
      <c r="F20" s="118" t="s">
        <v>89</v>
      </c>
      <c r="G20" s="119">
        <f>SUM(G13:G19)</f>
        <v>0</v>
      </c>
    </row>
    <row r="21" ht="23.25" customHeight="1">
      <c r="A21" s="120" t="str">
        <f>'Control Sheet'!B27</f>
        <v>Install Date: July 16, 2026. Job name: Cook, C. Sliding doors. Double track.</v>
      </c>
      <c r="B21" s="53"/>
      <c r="C21" s="53"/>
      <c r="D21" s="54"/>
      <c r="E21" s="104"/>
      <c r="F21" s="121" t="str">
        <f>"Tax (" &amp; TEXT('Control Sheet'!L26 * 100, "0.00") &amp; "%)"</f>
        <v>Tax (0.00%)</v>
      </c>
      <c r="G21" s="122">
        <f>G20*'Control Sheet'!L26</f>
        <v>0</v>
      </c>
    </row>
    <row r="22" ht="23.25" customHeight="1">
      <c r="A22" s="55"/>
      <c r="D22" s="56"/>
      <c r="E22" s="104"/>
      <c r="F22" s="123" t="s">
        <v>90</v>
      </c>
      <c r="G22" s="124">
        <f>SUM(G20:G21)</f>
        <v>0</v>
      </c>
    </row>
    <row r="23" ht="23.25" customHeight="1">
      <c r="A23" s="55"/>
      <c r="D23" s="56"/>
      <c r="E23" s="104"/>
      <c r="F23" s="104"/>
      <c r="G23" s="105"/>
    </row>
    <row r="24" ht="23.25" customHeight="1">
      <c r="A24" s="55"/>
      <c r="D24" s="56"/>
      <c r="E24" s="104"/>
      <c r="F24" s="104"/>
      <c r="G24" s="105"/>
    </row>
    <row r="25" ht="23.25" customHeight="1">
      <c r="A25" s="57"/>
      <c r="B25" s="48"/>
      <c r="C25" s="48"/>
      <c r="D25" s="58"/>
      <c r="E25" s="125"/>
      <c r="F25" s="125"/>
      <c r="G25" s="126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B9:G9"/>
    <mergeCell ref="B10:G10"/>
    <mergeCell ref="A21:D25"/>
    <mergeCell ref="C1:E1"/>
    <mergeCell ref="C2:E2"/>
    <mergeCell ref="C3:E3"/>
    <mergeCell ref="C4:E4"/>
    <mergeCell ref="C5:E5"/>
    <mergeCell ref="C6:E6"/>
    <mergeCell ref="B8:G8"/>
  </mergeCells>
  <printOptions horizontalCentered="1" verticalCentered="1"/>
  <pageMargins bottom="0.5" footer="0.0" header="0.0" left="0.0" right="0.0" top="0.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2025-05-07T00:00:31Z</dcterms:created>
  <dc:creator>Michael Baker</dc:creator>
</cp:coreProperties>
</file>